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令和5年度\04財政01財政（記録用フォルダ）\06　決算状況　01　決算統計\〆3.15　R4財政状況資料集\提出\"/>
    </mc:Choice>
  </mc:AlternateContent>
  <bookViews>
    <workbookView xWindow="0" yWindow="0" windowWidth="20490" windowHeight="73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<sst xmlns="http://schemas.openxmlformats.org/spreadsheetml/2006/main" count="1086" uniqueCount="595">
  <si>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</si>
  <si>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</si>
  <si>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</si>
  <si>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</si>
  <si>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</si>
  <si>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</si>
  <si>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</si>
  <si>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</si>
  <si>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</si>
  <si>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</si>
  <si>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</si>
  <si>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</si>
  <si>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</si>
  <si>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</si>
  <si>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</si>
  <si>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</si>
  <si>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</si>
  <si>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</si>
  <si>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</si>
  <si>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</si>
  <si>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</si>
  <si>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</si>
  <si>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</si>
  <si>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</si>
  <si>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</si>
  <si>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</si>
  <si>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</si>
  <si>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</si>
  <si>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</si>
  <si>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</si>
  <si>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</si>
  <si>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</si>
  <si>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</si>
  <si>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</si>
  <si>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</si>
  <si>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</si>
  <si>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</si>
  <si>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</si>
  <si>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</si>
  <si>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</si>
  <si>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</si>
  <si>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</si>
  <si>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</si>
  <si>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</si>
  <si>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</si>
  <si>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</si>
  <si>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</si>
  <si>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</si>
  <si>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</si>
  <si>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</si>
  <si>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</si>
  <si>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</si>
  <si>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</si>
  <si>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</si>
  <si>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</si>
  <si>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</si>
  <si>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</si>
  <si>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</si>
  <si>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</si>
  <si>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</si>
  <si>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</si>
  <si>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</si>
  <si>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</si>
  <si>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</si>
  <si>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</si>
  <si>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</si>
  <si>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</si>
  <si>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</si>
  <si>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</si>
  <si>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</si>
  <si>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</si>
  <si>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</si>
  <si>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</si>
  <si>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</si>
  <si>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</si>
  <si>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</si>
  <si>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</si>
  <si>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</si>
  <si>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</si>
  <si>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</si>
  <si>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</si>
  <si>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</si>
  <si>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</si>
  <si>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</si>
  <si>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</si>
  <si>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</si>
  <si>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</si>
  <si>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</si>
  <si>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</si>
  <si>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</si>
  <si>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</si>
  <si>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</si>
  <si>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</si>
  <si>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</si>
  <si>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</si>
  <si>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</si>
  <si>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</si>
  <si>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</si>
  <si>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</si>
  <si>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</si>
  <si>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</si>
  <si>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</si>
  <si>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</si>
  <si>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</si>
  <si>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</si>
  <si>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</si>
  <si>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</si>
  <si>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</si>
  <si>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</si>
  <si>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</si>
  <si>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</si>
  <si>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</si>
  <si>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</si>
  <si>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</si>
  <si>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</si>
  <si>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</si>
  <si>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</si>
  <si>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</si>
  <si>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</si>
  <si>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</si>
  <si>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</si>
  <si>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</si>
  <si>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</si>
  <si>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</si>
  <si>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</si>
  <si>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</si>
  <si>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</si>
  <si>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</si>
  <si>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</si>
  <si>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</si>
  <si>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</si>
  <si>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</si>
  <si>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</si>
  <si>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</si>
  <si>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</si>
  <si>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</si>
  <si>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</si>
  <si>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</si>
  <si>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</si>
  <si>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</si>
  <si>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</si>
  <si>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</si>
  <si>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</si>
  <si>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</si>
  <si>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</si>
  <si>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</si>
  <si>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</si>
  <si>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</si>
  <si>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</si>
  <si>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</si>
  <si>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</si>
  <si>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</si>
  <si>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</si>
  <si>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</si>
  <si>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</si>
  <si>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</si>
  <si>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</si>
  <si>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</si>
  <si>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</si>
  <si>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</si>
  <si>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</si>
  <si>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</si>
  <si>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</si>
  <si>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</si>
  <si>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</si>
  <si>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</si>
  <si>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</si>
  <si>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</si>
  <si>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</si>
  <si>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</si>
  <si>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</si>
  <si>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</si>
  <si>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</si>
  <si>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</si>
  <si>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</si>
  <si>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</si>
  <si>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</si>
  <si>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</si>
  <si>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</si>
  <si>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</si>
  <si>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</si>
  <si>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</si>
  <si>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</si>
  <si>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</si>
  <si>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</si>
  <si>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</si>
  <si>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</si>
  <si>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</si>
  <si>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</si>
  <si>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</si>
  <si>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</si>
  <si>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</si>
  <si>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</si>
  <si>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</si>
  <si>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</si>
  <si>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</si>
  <si>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</si>
  <si>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</si>
  <si>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</si>
  <si>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</si>
  <si>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</si>
  <si>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</si>
  <si>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</si>
  <si>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</si>
  <si>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</si>
  <si>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</si>
  <si>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</si>
  <si>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</si>
  <si>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</si>
  <si>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</si>
  <si>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</si>
  <si>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</si>
  <si>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</si>
  <si>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</si>
  <si>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</si>
  <si>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</si>
  <si>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</si>
  <si>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</si>
  <si>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</si>
  <si>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</si>
  <si>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熊本県大津町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</si>
  <si>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</si>
  <si>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</si>
  <si>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</si>
  <si>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</si>
  <si>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</si>
  <si>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</si>
  <si>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</si>
  <si>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</si>
  <si>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</si>
  <si>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</si>
  <si>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</si>
  <si>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</si>
  <si>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</si>
  <si>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</si>
  <si>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</si>
  <si>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</si>
  <si>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</si>
  <si>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</si>
  <si>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</si>
  <si>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</si>
  <si>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</si>
  <si>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</si>
  <si>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</si>
  <si>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</si>
  <si>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</si>
  <si>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</si>
  <si>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</si>
  <si>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</si>
  <si>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</si>
  <si>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</si>
  <si>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</si>
  <si>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</si>
  <si>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</si>
  <si>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</si>
  <si>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</si>
  <si>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</si>
  <si>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</si>
  <si>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</si>
  <si>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</si>
  <si>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</si>
  <si>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</si>
  <si>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</si>
  <si>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</si>
  <si>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</si>
  <si>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</si>
  <si>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</si>
  <si>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</si>
  <si>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</si>
  <si>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</si>
  <si>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</si>
  <si>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</si>
  <si>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</si>
  <si>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</si>
  <si>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</si>
  <si>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</si>
  <si>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</si>
  <si>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</si>
  <si>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</si>
  <si>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</si>
  <si>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</si>
  <si>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</si>
  <si>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</si>
  <si>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</si>
  <si>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</si>
  <si>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</si>
  <si>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</si>
  <si>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</si>
  <si>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</si>
  <si>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</si>
  <si>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</si>
  <si>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</si>
  <si>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</si>
  <si>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</si>
  <si>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</si>
  <si>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</si>
  <si>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</si>
  <si>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</si>
  <si>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</si>
  <si>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</si>
  <si>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</si>
  <si>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</si>
  <si>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</si>
  <si>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</si>
  <si>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</si>
  <si>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</si>
  <si>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</si>
  <si>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</si>
  <si>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</si>
  <si>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</si>
  <si>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</si>
  <si>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</si>
  <si>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</si>
  <si>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</si>
  <si>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</si>
  <si>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</si>
  <si>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</si>
  <si>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</si>
  <si>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</si>
  <si>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</si>
  <si>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</si>
  <si>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</si>
  <si>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</si>
  <si>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</si>
  <si>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</si>
  <si>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</si>
  <si>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</si>
  <si>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</si>
  <si>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</si>
  <si>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</si>
  <si>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</si>
  <si>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</si>
  <si>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</si>
  <si>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</si>
  <si>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</si>
  <si>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</si>
  <si>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</si>
  <si>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</si>
  <si>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</si>
  <si>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</si>
  <si>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</si>
  <si>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</si>
  <si>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</si>
  <si>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</si>
  <si>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</si>
  <si>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</si>
  <si>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</si>
  <si>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</si>
  <si>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</si>
  <si>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</si>
  <si>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</si>
  <si>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</si>
  <si>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</si>
  <si>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</si>
  <si>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</si>
  <si>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</si>
  <si>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</si>
  <si>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</si>
  <si>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</si>
  <si>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</si>
  <si>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</si>
  <si>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</si>
  <si>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</si>
  <si>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</si>
  <si>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</si>
  <si>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</si>
  <si>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</si>
  <si>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</si>
  <si>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</si>
  <si>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</si>
  <si>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</si>
  <si>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</si>
  <si>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</si>
  <si>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熊本県大津町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</si>
  <si>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</si>
  <si>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</si>
  <si>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</si>
  <si>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</si>
  <si>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</si>
  <si>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</si>
  <si>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</si>
  <si>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</si>
  <si>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</si>
  <si>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</si>
  <si>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</si>
  <si>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</si>
  <si>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</si>
  <si>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</si>
  <si>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</si>
  <si>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</si>
  <si>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</si>
  <si>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</si>
  <si>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</si>
  <si>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</si>
  <si>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大津町外四ヶ市町村共有財産管理処分事務受託特別会計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</si>
  <si>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</si>
  <si>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</si>
  <si>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</si>
  <si>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</si>
  <si>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</si>
  <si>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</si>
  <si>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</si>
  <si>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</si>
  <si>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</si>
  <si>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</si>
  <si>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</si>
  <si>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</si>
  <si>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</si>
  <si>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</si>
  <si>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</si>
  <si>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</si>
  <si>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公共下水道事業会計</t>
    <phoneticPr fontId="5"/>
  </si>
  <si>
    <t>農業集落排水事業会計</t>
    <phoneticPr fontId="5"/>
  </si>
  <si>
    <t>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</si>
  <si>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</si>
  <si>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</si>
  <si>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</si>
  <si>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</si>
  <si>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</si>
  <si>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</si>
  <si>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</si>
  <si>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</si>
  <si>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</si>
  <si>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</si>
  <si>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</si>
  <si>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</si>
  <si>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</si>
  <si>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</si>
  <si>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</si>
  <si>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</si>
  <si>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</si>
  <si>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</si>
  <si>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</si>
  <si>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</si>
  <si>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</si>
  <si>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</si>
  <si>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</si>
  <si>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</si>
  <si>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</si>
  <si>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</si>
  <si>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</si>
  <si>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</si>
  <si>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</si>
  <si>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</si>
  <si>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</si>
  <si>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</si>
  <si>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</si>
  <si>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</si>
  <si>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</si>
  <si>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</si>
  <si>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</si>
  <si>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</si>
  <si>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</si>
  <si>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</si>
  <si>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</si>
  <si>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</si>
  <si>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</si>
  <si>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</si>
  <si>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</si>
  <si>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</si>
  <si>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</si>
  <si>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</si>
  <si>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</si>
  <si>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</si>
  <si>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</si>
  <si>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</si>
  <si>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</si>
  <si>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</si>
  <si>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</si>
  <si>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</si>
  <si>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</si>
  <si>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</si>
  <si>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</si>
  <si>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</si>
  <si>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</si>
  <si>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</si>
  <si>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</si>
  <si>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</si>
  <si>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</si>
  <si>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</si>
  <si>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</si>
  <si>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</si>
  <si>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</si>
  <si>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</si>
  <si>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</si>
  <si>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</si>
  <si>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</si>
  <si>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</si>
  <si>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</si>
  <si>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</si>
  <si>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</si>
  <si>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</si>
  <si>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</si>
  <si>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</si>
  <si>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</si>
  <si>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</si>
  <si>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</si>
  <si>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</si>
  <si>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</si>
  <si>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</si>
  <si>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</si>
  <si>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</si>
  <si>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</si>
  <si>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</si>
  <si>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</si>
  <si>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</si>
  <si>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</si>
  <si>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</si>
  <si>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</si>
  <si>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</si>
  <si>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</si>
  <si>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</si>
  <si>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</si>
  <si>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</si>
  <si>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</si>
  <si>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</si>
  <si>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</si>
  <si>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</si>
  <si>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</si>
  <si>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</si>
  <si>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</si>
  <si>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</si>
  <si>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</si>
  <si>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</si>
  <si>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</si>
  <si>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</si>
  <si>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</si>
  <si>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</si>
  <si>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</si>
  <si>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</si>
  <si>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</si>
  <si>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</si>
  <si>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</si>
  <si>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</si>
  <si>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</si>
  <si>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</si>
  <si>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</si>
  <si>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</si>
  <si>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</si>
  <si>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</si>
  <si>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</si>
  <si>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</si>
  <si>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</si>
  <si>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</si>
  <si>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</si>
  <si>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</si>
  <si>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</si>
  <si>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</si>
  <si>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</si>
  <si>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</si>
  <si>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</si>
  <si>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</si>
  <si>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</si>
  <si>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</si>
  <si>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</si>
  <si>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</si>
  <si>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</si>
  <si>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</si>
  <si>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</si>
  <si>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</si>
  <si>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</si>
  <si>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</si>
  <si>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1.38</t>
  </si>
  <si>
    <t>▲ 0.60</t>
  </si>
  <si>
    <t>一般会計</t>
  </si>
  <si>
    <t>公共下水道事業会計</t>
  </si>
  <si>
    <t>工業用水道事業会計</t>
  </si>
  <si>
    <t>介護保険特別会計</t>
  </si>
  <si>
    <t>国民健康保険特別会計</t>
  </si>
  <si>
    <t>大津町外四ヶ市町村共有財産管理処分事務受託特別会計</t>
  </si>
  <si>
    <t>農業集落排水事業会計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</si>
  <si>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</si>
  <si>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</si>
  <si>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</si>
  <si>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</si>
  <si>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</si>
  <si>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</si>
  <si>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</si>
  <si>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</si>
  <si>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</si>
  <si>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</si>
  <si>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熊本県市町村総合事務組合</t>
    <rPh sb="0" eb="3">
      <t>クマモトケン</t>
    </rPh>
    <rPh sb="3" eb="6">
      <t>シチョウソン</t>
    </rPh>
    <rPh sb="6" eb="8">
      <t>ソウゴウ</t>
    </rPh>
    <rPh sb="8" eb="10">
      <t>ジム</t>
    </rPh>
    <rPh sb="10" eb="12">
      <t>クミアイ</t>
    </rPh>
    <phoneticPr fontId="2"/>
  </si>
  <si>
    <t>菊池環境保全組合</t>
    <rPh sb="0" eb="2">
      <t>キクチ</t>
    </rPh>
    <rPh sb="2" eb="4">
      <t>カンキョウ</t>
    </rPh>
    <rPh sb="4" eb="6">
      <t>ホゼン</t>
    </rPh>
    <rPh sb="6" eb="8">
      <t>クミアイ</t>
    </rPh>
    <phoneticPr fontId="2"/>
  </si>
  <si>
    <t>大津菊陽水道企業団</t>
    <rPh sb="0" eb="2">
      <t>オオヅ</t>
    </rPh>
    <rPh sb="2" eb="3">
      <t>キク</t>
    </rPh>
    <rPh sb="3" eb="4">
      <t>ヨウ</t>
    </rPh>
    <rPh sb="4" eb="6">
      <t>スイドウ</t>
    </rPh>
    <rPh sb="6" eb="8">
      <t>キギョウ</t>
    </rPh>
    <rPh sb="8" eb="9">
      <t>ダン</t>
    </rPh>
    <phoneticPr fontId="2"/>
  </si>
  <si>
    <t>大津町・西原原野組合</t>
    <rPh sb="0" eb="3">
      <t>オオヅマチ</t>
    </rPh>
    <rPh sb="4" eb="6">
      <t>ニシハラ</t>
    </rPh>
    <rPh sb="6" eb="8">
      <t>ゲンヤ</t>
    </rPh>
    <rPh sb="8" eb="10">
      <t>クミアイ</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</si>
  <si>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</si>
  <si>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</si>
  <si>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</si>
  <si>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特別会計（交通災害共済事業）分を含む</t>
    <rPh sb="0" eb="4">
      <t>トクベツカイケイ</t>
    </rPh>
    <rPh sb="5" eb="9">
      <t>コウツウサイガイ</t>
    </rPh>
    <rPh sb="9" eb="13">
      <t>キョウサイジギョウ</t>
    </rPh>
    <rPh sb="14" eb="15">
      <t>ブン</t>
    </rPh>
    <rPh sb="16" eb="17">
      <t>フク</t>
    </rPh>
    <phoneticPr fontId="2"/>
  </si>
  <si>
    <t>法適用企業</t>
    <rPh sb="0" eb="3">
      <t>ホウテキヨウ</t>
    </rPh>
    <rPh sb="3" eb="5">
      <t>キギョウ</t>
    </rPh>
    <phoneticPr fontId="2"/>
  </si>
  <si>
    <t>公共施設整備基金</t>
    <rPh sb="0" eb="2">
      <t>コウキョウ</t>
    </rPh>
    <rPh sb="2" eb="4">
      <t>シセツ</t>
    </rPh>
    <rPh sb="4" eb="6">
      <t>セイビ</t>
    </rPh>
    <rPh sb="6" eb="8">
      <t>キキン</t>
    </rPh>
    <phoneticPr fontId="5"/>
  </si>
  <si>
    <t>社会福祉振興基金</t>
    <rPh sb="0" eb="2">
      <t>シャカイ</t>
    </rPh>
    <rPh sb="2" eb="4">
      <t>フクシ</t>
    </rPh>
    <rPh sb="4" eb="6">
      <t>シンコウ</t>
    </rPh>
    <rPh sb="6" eb="8">
      <t>キキン</t>
    </rPh>
    <phoneticPr fontId="5"/>
  </si>
  <si>
    <t>熊本地震大津町復興基金</t>
    <rPh sb="0" eb="2">
      <t>クマモト</t>
    </rPh>
    <rPh sb="2" eb="4">
      <t>ジシン</t>
    </rPh>
    <rPh sb="4" eb="7">
      <t>オオヅマチ</t>
    </rPh>
    <rPh sb="7" eb="9">
      <t>フッコウ</t>
    </rPh>
    <rPh sb="9" eb="11">
      <t>キキン</t>
    </rPh>
    <phoneticPr fontId="5"/>
  </si>
  <si>
    <t>大津町工場等振興奨励基金</t>
    <rPh sb="0" eb="3">
      <t>オオヅマチ</t>
    </rPh>
    <rPh sb="3" eb="5">
      <t>コウジョウ</t>
    </rPh>
    <rPh sb="5" eb="6">
      <t>トウ</t>
    </rPh>
    <rPh sb="6" eb="8">
      <t>シンコウ</t>
    </rPh>
    <rPh sb="8" eb="10">
      <t>ショウレイ</t>
    </rPh>
    <rPh sb="10" eb="12">
      <t>キキン</t>
    </rPh>
    <phoneticPr fontId="19"/>
  </si>
  <si>
    <t>大津町企業版ふるさと納税基金</t>
    <rPh sb="0" eb="3">
      <t>オオヅマチ</t>
    </rPh>
    <rPh sb="3" eb="5">
      <t>キギョウ</t>
    </rPh>
    <rPh sb="5" eb="6">
      <t>バン</t>
    </rPh>
    <rPh sb="10" eb="12">
      <t>ノウゼイ</t>
    </rPh>
    <rPh sb="12" eb="14">
      <t>キキン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</si>
</sst>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D208-4D25-9DDD-72BD746A16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51353</c:v>
                </c:pt>
                <c:pt idx="1">
                  <c:v>59897</c:v>
                </c:pt>
                <c:pt idx="2">
                  <c:v>49835</c:v>
                </c:pt>
                <c:pt idx="3">
                  <c:v>58114</c:v>
                </c:pt>
                <c:pt idx="4">
                  <c:v>31635</c:v>
                </c:pt>
              </c:numCache>
            </c:numRef>
          </c:val>
          <c:smooth val="0"/>
          <c:extLst>
            <c:ext xmlns:c16="http://schemas.microsoft.com/office/drawing/2014/chart" uri="{C3380CC4-5D6E-409C-BE32-E72D297353CC}">
              <c16:uniqueId val="{00000001-D208-4D25-9DDD-72BD746A16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12.89</c:v>
                </c:pt>
                <c:pt idx="1">
                  <c:v>8.5299999999999994</c:v>
                </c:pt>
                <c:pt idx="2">
                  <c:v>7.85</c:v>
                </c:pt>
                <c:pt idx="3">
                  <c:v>12.41</c:v>
                </c:pt>
                <c:pt idx="4">
                  <c:v>12.19</c:v>
                </c:pt>
              </c:numCache>
            </c:numRef>
          </c:val>
          <c:extLst>
            <c:ext xmlns:c16="http://schemas.microsoft.com/office/drawing/2014/chart" uri="{C3380CC4-5D6E-409C-BE32-E72D297353CC}">
              <c16:uniqueId val="{00000000-A652-4024-9449-25314522F9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33.35</c:v>
                </c:pt>
                <c:pt idx="1">
                  <c:v>34.78</c:v>
                </c:pt>
                <c:pt idx="2">
                  <c:v>32.1</c:v>
                </c:pt>
                <c:pt idx="3">
                  <c:v>29.84</c:v>
                </c:pt>
                <c:pt idx="4">
                  <c:v>36.53</c:v>
                </c:pt>
              </c:numCache>
            </c:numRef>
          </c:val>
          <c:extLst>
            <c:ext xmlns:c16="http://schemas.microsoft.com/office/drawing/2014/chart" uri="{C3380CC4-5D6E-409C-BE32-E72D297353CC}">
              <c16:uniqueId val="{00000001-A652-4024-9449-25314522F9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3.15</c:v>
                </c:pt>
                <c:pt idx="1">
                  <c:v>-1.38</c:v>
                </c:pt>
                <c:pt idx="2">
                  <c:v>-0.6</c:v>
                </c:pt>
                <c:pt idx="3">
                  <c:v>5.26</c:v>
                </c:pt>
                <c:pt idx="4">
                  <c:v>5.65</c:v>
                </c:pt>
              </c:numCache>
            </c:numRef>
          </c:val>
          <c:smooth val="0"/>
          <c:extLst>
            <c:ext xmlns:c16="http://schemas.microsoft.com/office/drawing/2014/chart" uri="{C3380CC4-5D6E-409C-BE32-E72D297353CC}">
              <c16:uniqueId val="{00000002-A652-4024-9449-25314522F9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0.49</c:v>
                </c:pt>
                <c:pt idx="2">
                  <c:v>#N/A</c:v>
                </c:pt>
                <c:pt idx="3">
                  <c:v>3.5</c:v>
                </c:pt>
                <c:pt idx="4">
                  <c:v>0</c:v>
                </c:pt>
                <c:pt idx="5">
                  <c:v>0</c:v>
                </c:pt>
                <c:pt idx="6">
                  <c:v>0</c:v>
                </c:pt>
                <c:pt idx="7">
                  <c:v>0</c:v>
                </c:pt>
                <c:pt idx="8">
                  <c:v>0</c:v>
                </c:pt>
                <c:pt idx="9">
                  <c:v>0</c:v>
                </c:pt>
              </c:numCache>
            </c:numRef>
          </c:val>
          <c:extLst>
            <c:ext xmlns:c16="http://schemas.microsoft.com/office/drawing/2014/chart" uri="{C3380CC4-5D6E-409C-BE32-E72D297353CC}">
              <c16:uniqueId val="{00000000-EE2B-48AC-AE31-D370C26326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B-48AC-AE31-D370C26326C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2-EE2B-48AC-AE31-D370C26326CF}"/>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0.26</c:v>
                </c:pt>
                <c:pt idx="6">
                  <c:v>#N/A</c:v>
                </c:pt>
                <c:pt idx="7">
                  <c:v>0.37</c:v>
                </c:pt>
                <c:pt idx="8">
                  <c:v>#N/A</c:v>
                </c:pt>
                <c:pt idx="9">
                  <c:v>0.46</c:v>
                </c:pt>
              </c:numCache>
            </c:numRef>
          </c:val>
          <c:extLst>
            <c:ext xmlns:c16="http://schemas.microsoft.com/office/drawing/2014/chart" uri="{C3380CC4-5D6E-409C-BE32-E72D297353CC}">
              <c16:uniqueId val="{00000003-EE2B-48AC-AE31-D370C26326CF}"/>
            </c:ext>
          </c:extLst>
        </c:ser>
        <c:ser>
          <c:idx val="4"/>
          <c:order val="4"/>
          <c:tx>
            <c:strRef>
              <c:f>データシート!$A$31</c:f>
              <c:strCache>
                <c:ptCount val="1"/>
                <c:pt idx="0">
                  <c:v>大津町外四ヶ市町村共有財産管理処分事務受託特別会計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0.67</c:v>
                </c:pt>
                <c:pt idx="2">
                  <c:v>#N/A</c:v>
                </c:pt>
                <c:pt idx="3">
                  <c:v>0.52</c:v>
                </c:pt>
                <c:pt idx="4">
                  <c:v>#N/A</c:v>
                </c:pt>
                <c:pt idx="5">
                  <c:v>0.56000000000000005</c:v>
                </c:pt>
                <c:pt idx="6">
                  <c:v>#N/A</c:v>
                </c:pt>
                <c:pt idx="7">
                  <c:v>0.41</c:v>
                </c:pt>
                <c:pt idx="8">
                  <c:v>#N/A</c:v>
                </c:pt>
                <c:pt idx="9">
                  <c:v>0.54</c:v>
                </c:pt>
              </c:numCache>
            </c:numRef>
          </c:val>
          <c:extLst>
            <c:ext xmlns:c16="http://schemas.microsoft.com/office/drawing/2014/chart" uri="{C3380CC4-5D6E-409C-BE32-E72D297353CC}">
              <c16:uniqueId val="{00000004-EE2B-48AC-AE31-D370C26326C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2.5</c:v>
                </c:pt>
                <c:pt idx="2">
                  <c:v>#N/A</c:v>
                </c:pt>
                <c:pt idx="3">
                  <c:v>2.2400000000000002</c:v>
                </c:pt>
                <c:pt idx="4">
                  <c:v>#N/A</c:v>
                </c:pt>
                <c:pt idx="5">
                  <c:v>2.1</c:v>
                </c:pt>
                <c:pt idx="6">
                  <c:v>#N/A</c:v>
                </c:pt>
                <c:pt idx="7">
                  <c:v>1.64</c:v>
                </c:pt>
                <c:pt idx="8">
                  <c:v>#N/A</c:v>
                </c:pt>
                <c:pt idx="9">
                  <c:v>1.08</c:v>
                </c:pt>
              </c:numCache>
            </c:numRef>
          </c:val>
          <c:extLst>
            <c:ext xmlns:c16="http://schemas.microsoft.com/office/drawing/2014/chart" uri="{C3380CC4-5D6E-409C-BE32-E72D297353CC}">
              <c16:uniqueId val="{00000005-EE2B-48AC-AE31-D370C26326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2.61</c:v>
                </c:pt>
                <c:pt idx="2">
                  <c:v>#N/A</c:v>
                </c:pt>
                <c:pt idx="3">
                  <c:v>2.77</c:v>
                </c:pt>
                <c:pt idx="4">
                  <c:v>#N/A</c:v>
                </c:pt>
                <c:pt idx="5">
                  <c:v>2.06</c:v>
                </c:pt>
                <c:pt idx="6">
                  <c:v>#N/A</c:v>
                </c:pt>
                <c:pt idx="7">
                  <c:v>1.72</c:v>
                </c:pt>
                <c:pt idx="8">
                  <c:v>#N/A</c:v>
                </c:pt>
                <c:pt idx="9">
                  <c:v>1.34</c:v>
                </c:pt>
              </c:numCache>
            </c:numRef>
          </c:val>
          <c:extLst>
            <c:ext xmlns:c16="http://schemas.microsoft.com/office/drawing/2014/chart" uri="{C3380CC4-5D6E-409C-BE32-E72D297353CC}">
              <c16:uniqueId val="{00000006-EE2B-48AC-AE31-D370C26326CF}"/>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3.09</c:v>
                </c:pt>
                <c:pt idx="2">
                  <c:v>#N/A</c:v>
                </c:pt>
                <c:pt idx="3">
                  <c:v>1.42</c:v>
                </c:pt>
                <c:pt idx="4">
                  <c:v>#N/A</c:v>
                </c:pt>
                <c:pt idx="5">
                  <c:v>1.27</c:v>
                </c:pt>
                <c:pt idx="6">
                  <c:v>#N/A</c:v>
                </c:pt>
                <c:pt idx="7">
                  <c:v>1.4</c:v>
                </c:pt>
                <c:pt idx="8">
                  <c:v>#N/A</c:v>
                </c:pt>
                <c:pt idx="9">
                  <c:v>1.61</c:v>
                </c:pt>
              </c:numCache>
            </c:numRef>
          </c:val>
          <c:extLst>
            <c:ext xmlns:c16="http://schemas.microsoft.com/office/drawing/2014/chart" uri="{C3380CC4-5D6E-409C-BE32-E72D297353CC}">
              <c16:uniqueId val="{00000007-EE2B-48AC-AE31-D370C26326CF}"/>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1.05</c:v>
                </c:pt>
                <c:pt idx="6">
                  <c:v>#N/A</c:v>
                </c:pt>
                <c:pt idx="7">
                  <c:v>1.47</c:v>
                </c:pt>
                <c:pt idx="8">
                  <c:v>#N/A</c:v>
                </c:pt>
                <c:pt idx="9">
                  <c:v>1.85</c:v>
                </c:pt>
              </c:numCache>
            </c:numRef>
          </c:val>
          <c:extLst>
            <c:ext xmlns:c16="http://schemas.microsoft.com/office/drawing/2014/chart" uri="{C3380CC4-5D6E-409C-BE32-E72D297353CC}">
              <c16:uniqueId val="{00000008-EE2B-48AC-AE31-D370C26326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12.21</c:v>
                </c:pt>
                <c:pt idx="2">
                  <c:v>#N/A</c:v>
                </c:pt>
                <c:pt idx="3">
                  <c:v>8</c:v>
                </c:pt>
                <c:pt idx="4">
                  <c:v>#N/A</c:v>
                </c:pt>
                <c:pt idx="5">
                  <c:v>7.28</c:v>
                </c:pt>
                <c:pt idx="6">
                  <c:v>#N/A</c:v>
                </c:pt>
                <c:pt idx="7">
                  <c:v>11.99</c:v>
                </c:pt>
                <c:pt idx="8">
                  <c:v>#N/A</c:v>
                </c:pt>
                <c:pt idx="9">
                  <c:v>11.64</c:v>
                </c:pt>
              </c:numCache>
            </c:numRef>
          </c:val>
          <c:extLst>
            <c:ext xmlns:c16="http://schemas.microsoft.com/office/drawing/2014/chart" uri="{C3380CC4-5D6E-409C-BE32-E72D297353CC}">
              <c16:uniqueId val="{00000009-EE2B-48AC-AE31-D370C26326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1178</c:v>
                </c:pt>
                <c:pt idx="5">
                  <c:v>1338</c:v>
                </c:pt>
                <c:pt idx="8">
                  <c:v>1495</c:v>
                </c:pt>
                <c:pt idx="11">
                  <c:v>1587</c:v>
                </c:pt>
                <c:pt idx="14">
                  <c:v>1653</c:v>
                </c:pt>
              </c:numCache>
            </c:numRef>
          </c:val>
          <c:extLst>
            <c:ext xmlns:c16="http://schemas.microsoft.com/office/drawing/2014/chart" uri="{C3380CC4-5D6E-409C-BE32-E72D297353CC}">
              <c16:uniqueId val="{00000000-25FA-4400-9E20-0D3CE9A2C7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FA-4400-9E20-0D3CE9A2C7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28</c:v>
                </c:pt>
                <c:pt idx="3">
                  <c:v>28</c:v>
                </c:pt>
                <c:pt idx="6">
                  <c:v>33</c:v>
                </c:pt>
                <c:pt idx="9">
                  <c:v>12</c:v>
                </c:pt>
                <c:pt idx="12">
                  <c:v>10</c:v>
                </c:pt>
              </c:numCache>
            </c:numRef>
          </c:val>
          <c:extLst>
            <c:ext xmlns:c16="http://schemas.microsoft.com/office/drawing/2014/chart" uri="{C3380CC4-5D6E-409C-BE32-E72D297353CC}">
              <c16:uniqueId val="{00000002-25FA-4400-9E20-0D3CE9A2C7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146</c:v>
                </c:pt>
                <c:pt idx="3">
                  <c:v>72</c:v>
                </c:pt>
                <c:pt idx="6">
                  <c:v>37</c:v>
                </c:pt>
                <c:pt idx="9">
                  <c:v>51</c:v>
                </c:pt>
                <c:pt idx="12">
                  <c:v>60</c:v>
                </c:pt>
              </c:numCache>
            </c:numRef>
          </c:val>
          <c:extLst>
            <c:ext xmlns:c16="http://schemas.microsoft.com/office/drawing/2014/chart" uri="{C3380CC4-5D6E-409C-BE32-E72D297353CC}">
              <c16:uniqueId val="{00000003-25FA-4400-9E20-0D3CE9A2C7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184</c:v>
                </c:pt>
                <c:pt idx="3">
                  <c:v>166</c:v>
                </c:pt>
                <c:pt idx="6">
                  <c:v>91</c:v>
                </c:pt>
                <c:pt idx="9">
                  <c:v>89</c:v>
                </c:pt>
                <c:pt idx="12">
                  <c:v>85</c:v>
                </c:pt>
              </c:numCache>
            </c:numRef>
          </c:val>
          <c:extLst>
            <c:ext xmlns:c16="http://schemas.microsoft.com/office/drawing/2014/chart" uri="{C3380CC4-5D6E-409C-BE32-E72D297353CC}">
              <c16:uniqueId val="{00000004-25FA-4400-9E20-0D3CE9A2C7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FA-4400-9E20-0D3CE9A2C7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FA-4400-9E20-0D3CE9A2C7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1453</c:v>
                </c:pt>
                <c:pt idx="3">
                  <c:v>1635</c:v>
                </c:pt>
                <c:pt idx="6">
                  <c:v>1770</c:v>
                </c:pt>
                <c:pt idx="9">
                  <c:v>1832</c:v>
                </c:pt>
                <c:pt idx="12">
                  <c:v>1948</c:v>
                </c:pt>
              </c:numCache>
            </c:numRef>
          </c:val>
          <c:extLst>
            <c:ext xmlns:c16="http://schemas.microsoft.com/office/drawing/2014/chart" uri="{C3380CC4-5D6E-409C-BE32-E72D297353CC}">
              <c16:uniqueId val="{00000007-25FA-4400-9E20-0D3CE9A2C7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633</c:v>
                </c:pt>
                <c:pt idx="2">
                  <c:v>#N/A</c:v>
                </c:pt>
                <c:pt idx="3">
                  <c:v>#N/A</c:v>
                </c:pt>
                <c:pt idx="4">
                  <c:v>563</c:v>
                </c:pt>
                <c:pt idx="5">
                  <c:v>#N/A</c:v>
                </c:pt>
                <c:pt idx="6">
                  <c:v>#N/A</c:v>
                </c:pt>
                <c:pt idx="7">
                  <c:v>436</c:v>
                </c:pt>
                <c:pt idx="8">
                  <c:v>#N/A</c:v>
                </c:pt>
                <c:pt idx="9">
                  <c:v>#N/A</c:v>
                </c:pt>
                <c:pt idx="10">
                  <c:v>397</c:v>
                </c:pt>
                <c:pt idx="11">
                  <c:v>#N/A</c:v>
                </c:pt>
                <c:pt idx="12">
                  <c:v>#N/A</c:v>
                </c:pt>
                <c:pt idx="13">
                  <c:v>450</c:v>
                </c:pt>
                <c:pt idx="14">
                  <c:v>#N/A</c:v>
                </c:pt>
              </c:numCache>
            </c:numRef>
          </c:val>
          <c:smooth val="0"/>
          <c:extLst>
            <c:ext xmlns:c16="http://schemas.microsoft.com/office/drawing/2014/chart" uri="{C3380CC4-5D6E-409C-BE32-E72D297353CC}">
              <c16:uniqueId val="{00000008-25FA-4400-9E20-0D3CE9A2C7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16037</c:v>
                </c:pt>
                <c:pt idx="5">
                  <c:v>16642</c:v>
                </c:pt>
                <c:pt idx="8">
                  <c:v>17968</c:v>
                </c:pt>
                <c:pt idx="11">
                  <c:v>18379</c:v>
                </c:pt>
                <c:pt idx="14">
                  <c:v>17255</c:v>
                </c:pt>
              </c:numCache>
            </c:numRef>
          </c:val>
          <c:extLst>
            <c:ext xmlns:c16="http://schemas.microsoft.com/office/drawing/2014/chart" uri="{C3380CC4-5D6E-409C-BE32-E72D297353CC}">
              <c16:uniqueId val="{00000000-D24C-4CC5-BF6C-D7D211E6D4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689</c:v>
                </c:pt>
                <c:pt idx="5">
                  <c:v>960</c:v>
                </c:pt>
                <c:pt idx="8">
                  <c:v>975</c:v>
                </c:pt>
                <c:pt idx="11">
                  <c:v>996</c:v>
                </c:pt>
                <c:pt idx="14">
                  <c:v>972</c:v>
                </c:pt>
              </c:numCache>
            </c:numRef>
          </c:val>
          <c:extLst>
            <c:ext xmlns:c16="http://schemas.microsoft.com/office/drawing/2014/chart" uri="{C3380CC4-5D6E-409C-BE32-E72D297353CC}">
              <c16:uniqueId val="{00000001-D24C-4CC5-BF6C-D7D211E6D4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5457</c:v>
                </c:pt>
                <c:pt idx="5">
                  <c:v>5222</c:v>
                </c:pt>
                <c:pt idx="8">
                  <c:v>5109</c:v>
                </c:pt>
                <c:pt idx="11">
                  <c:v>5648</c:v>
                </c:pt>
                <c:pt idx="14">
                  <c:v>6740</c:v>
                </c:pt>
              </c:numCache>
            </c:numRef>
          </c:val>
          <c:extLst>
            <c:ext xmlns:c16="http://schemas.microsoft.com/office/drawing/2014/chart" uri="{C3380CC4-5D6E-409C-BE32-E72D297353CC}">
              <c16:uniqueId val="{00000002-D24C-4CC5-BF6C-D7D211E6D4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4C-4CC5-BF6C-D7D211E6D4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4C-4CC5-BF6C-D7D211E6D4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4C-4CC5-BF6C-D7D211E6D4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625</c:v>
                </c:pt>
                <c:pt idx="3">
                  <c:v>623</c:v>
                </c:pt>
                <c:pt idx="6">
                  <c:v>582</c:v>
                </c:pt>
                <c:pt idx="9">
                  <c:v>362</c:v>
                </c:pt>
                <c:pt idx="12">
                  <c:v>258</c:v>
                </c:pt>
              </c:numCache>
            </c:numRef>
          </c:val>
          <c:extLst>
            <c:ext xmlns:c16="http://schemas.microsoft.com/office/drawing/2014/chart" uri="{C3380CC4-5D6E-409C-BE32-E72D297353CC}">
              <c16:uniqueId val="{00000006-D24C-4CC5-BF6C-D7D211E6D4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296</c:v>
                </c:pt>
                <c:pt idx="3">
                  <c:v>630</c:v>
                </c:pt>
                <c:pt idx="6">
                  <c:v>2493</c:v>
                </c:pt>
                <c:pt idx="9">
                  <c:v>2907</c:v>
                </c:pt>
                <c:pt idx="12">
                  <c:v>2882</c:v>
                </c:pt>
              </c:numCache>
            </c:numRef>
          </c:val>
          <c:extLst>
            <c:ext xmlns:c16="http://schemas.microsoft.com/office/drawing/2014/chart" uri="{C3380CC4-5D6E-409C-BE32-E72D297353CC}">
              <c16:uniqueId val="{00000007-D24C-4CC5-BF6C-D7D211E6D4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2385</c:v>
                </c:pt>
                <c:pt idx="3">
                  <c:v>2200</c:v>
                </c:pt>
                <c:pt idx="6">
                  <c:v>1632</c:v>
                </c:pt>
                <c:pt idx="9">
                  <c:v>1278</c:v>
                </c:pt>
                <c:pt idx="12">
                  <c:v>948</c:v>
                </c:pt>
              </c:numCache>
            </c:numRef>
          </c:val>
          <c:extLst>
            <c:ext xmlns:c16="http://schemas.microsoft.com/office/drawing/2014/chart" uri="{C3380CC4-5D6E-409C-BE32-E72D297353CC}">
              <c16:uniqueId val="{00000008-D24C-4CC5-BF6C-D7D211E6D4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c:v>
                </c:pt>
                <c:pt idx="3">
                  <c:v>19</c:v>
                </c:pt>
                <c:pt idx="6">
                  <c:v>10</c:v>
                </c:pt>
                <c:pt idx="9">
                  <c:v>0</c:v>
                </c:pt>
                <c:pt idx="12">
                  <c:v>0</c:v>
                </c:pt>
              </c:numCache>
            </c:numRef>
          </c:val>
          <c:extLst>
            <c:ext xmlns:c16="http://schemas.microsoft.com/office/drawing/2014/chart" uri="{C3380CC4-5D6E-409C-BE32-E72D297353CC}">
              <c16:uniqueId val="{00000009-D24C-4CC5-BF6C-D7D211E6D4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16334</c:v>
                </c:pt>
                <c:pt idx="3">
                  <c:v>16990</c:v>
                </c:pt>
                <c:pt idx="6">
                  <c:v>17566</c:v>
                </c:pt>
                <c:pt idx="9">
                  <c:v>18671</c:v>
                </c:pt>
                <c:pt idx="12">
                  <c:v>17413</c:v>
                </c:pt>
              </c:numCache>
            </c:numRef>
          </c:val>
          <c:extLst>
            <c:ext xmlns:c16="http://schemas.microsoft.com/office/drawing/2014/chart" uri="{C3380CC4-5D6E-409C-BE32-E72D297353CC}">
              <c16:uniqueId val="{0000000A-D24C-4CC5-BF6C-D7D211E6D4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4C-4CC5-BF6C-D7D211E6D4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2740</c:v>
                </c:pt>
                <c:pt idx="1">
                  <c:v>2751</c:v>
                </c:pt>
                <c:pt idx="2">
                  <c:v>3304</c:v>
                </c:pt>
              </c:numCache>
            </c:numRef>
          </c:val>
          <c:extLst>
            <c:ext xmlns:c16="http://schemas.microsoft.com/office/drawing/2014/chart" uri="{C3380CC4-5D6E-409C-BE32-E72D297353CC}">
              <c16:uniqueId val="{00000000-9F43-43F5-8AB3-1BC56F5985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341</c:v>
                </c:pt>
                <c:pt idx="1">
                  <c:v>535</c:v>
                </c:pt>
                <c:pt idx="2">
                  <c:v>516</c:v>
                </c:pt>
              </c:numCache>
            </c:numRef>
          </c:val>
          <c:extLst>
            <c:ext xmlns:c16="http://schemas.microsoft.com/office/drawing/2014/chart" uri="{C3380CC4-5D6E-409C-BE32-E72D297353CC}">
              <c16:uniqueId val="{00000001-9F43-43F5-8AB3-1BC56F5985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1389</c:v>
                </c:pt>
                <c:pt idx="1">
                  <c:v>1642</c:v>
                </c:pt>
                <c:pt idx="2">
                  <c:v>2120</c:v>
                </c:pt>
              </c:numCache>
            </c:numRef>
          </c:val>
          <c:extLst>
            <c:ext xmlns:c16="http://schemas.microsoft.com/office/drawing/2014/chart" uri="{C3380CC4-5D6E-409C-BE32-E72D297353CC}">
              <c16:uniqueId val="{00000002-9F43-43F5-8AB3-1BC56F5985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熊本県大津町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熊本地震に係る地方債の元利償還金の増加及び一部事務組合負担金の増加等により、分子は増となった。</a:t>
          </a:r>
        </a:p>
        <a:p>
          <a:r>
            <a:rPr kumimoji="1" lang="ja-JP" altLang="en-US" sz="1400">
              <a:latin typeface="ＭＳ ゴシック" pitchFamily="49" charset="-128"/>
              <a:ea typeface="ＭＳ ゴシック" pitchFamily="49" charset="-128"/>
            </a:rPr>
            <a:t>　令和５年度までは新庁舎建設に係る災害復旧事業債の元利償還金の増加が見込まれ、一部事務組合負担金についても起債の元金償還が開始することから、実質公債費比率は増加すると見込んでいる。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熊本県大津町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需要額算入見込額の減により充当可能財源等は減額したものの、熊本地震に係る災害復旧関連の地方債現在高及び公営企業債等繰入見込額等の減により将来負担額は大幅に減額し、将来負担比率の分子は前年度より１６億９２百万円のマイナスとなった。</a:t>
          </a:r>
        </a:p>
        <a:p>
          <a:r>
            <a:rPr kumimoji="1" lang="ja-JP" altLang="en-US" sz="1400">
              <a:latin typeface="ＭＳ ゴシック" pitchFamily="49" charset="-128"/>
              <a:ea typeface="ＭＳ ゴシック" pitchFamily="49" charset="-128"/>
            </a:rPr>
            <a:t>　今後は大規模な公共施設整備に伴う地方債発行等により、将来負担額の増加傾向は続く見込みである。充当可能財源等については、熊本地震に係る地方債の償還完了等により基準財政需要額算入見込額は減少し、基金の取り崩しにより充当可能基金についても徐々に減少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熊本県大津町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取り崩しを行わず、前年度実質収支額の２分の１を積み立てたため、前年比５５３百万円の増となり、減債基金は、財源対策債、災害対策債及び令和３年度臨時財政対策債分の元利償還金に充当する額を取り崩したため減となった。その他特定目的基金については、公共施設整備基金は積立額が大きかったため増、熊本地震大津町復興基金は熊本地震からの復旧・復興事業に充当する額を取り崩したため減となった。また、地方創生事業の財源とするため、令和４年度から大津町企業版ふるさと納税基金を設置し、寄附額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・企業誘致の推進のため、大津町工場等振興奨励基金については計画的に積立てが必要である。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個別施設計画や振興総合計画に計上している令和５年度以降の公共施設整備事業の一般財源充当額が多額になる見込みであることから、負担平準化のため、比較的一般財源充当額が少ない令和４年度までに計画的な積み立てを行ってきた。今後は基金残高が減少していくため、計画的な取り崩しが必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・公共施設整備基金：公共施設の整備に要する経費の財源として積み立てるもの。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・大津町工場等振興奨励基金：町内進出企業への工場等振興奨励補助金の財源として積み立てるもの。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・熊本地震大津町復興基金：平成２８年熊本地震からの早期復興を図るために積み立てるもの。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・大津町企業版ふるさと納税基金：地方創生事業の財源として積み立てるもの。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・公共施設整備基金：公共施設整備基金は令和５年度以降の公共施設整備の財源として積み立てたことにより６６３百万円の増となった。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・大津町工場等振興奨励基金：町内進出企業への工場等振興奨励補助金の財源として取り崩したため１７８百万円の減となった。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・熊本地震大津町復興基金：平成２８年熊本地震からの復旧・復興事業の財源として取り崩したため１３百万円の減となった。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・大津町企業版ふるさと納税基金：寄附額を地方創生事業の財源として積み立てたため６百万円の増となった。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個別施設計画や振興総合計画に計上している令和５年度以降の公共施設整備事業の一般財源充当額が多額になる見込みであることから、負担平準化のため、比較的一般財源充当額が少ない令和４年度までに計画的な積み立てを行ってきた。今後は基金残高が減少していくため、計画的な取り崩しが必要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・大津町工場等振興奨励基金：企業誘致の状況を踏まえ、積立を計画的に行う必要がある。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・熊本地震大津町復興基金：この基金を利用してきめ細かな復興事業を展開していく。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・大津町企業版ふるさと納税基金：この基金を利用して地方創生及び持続可能なまちづくりを行う。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令和３年度決算に係る財政調整基金への積立（１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が５５３百万円で前年より増額（＋２４２百万円）となり、地方税や普通交付税等が増額したことで３月補正時点での余剰金の発生額が前年より増額し、年度内の取り崩しを行わなかったため、前年度比５５３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においては、熊本地震の発生直後から避難所対応、庁舎機能分散、廃棄物処理等、次々と状況が変化して行く中、専決予算等で財政調整基金を１２億円程度を繰り入れ、それにより予算編成を行うことができた。これらを踏まえ、常時２０億円程度は保有すべきだと考え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学校教育施設建設事業に係る財源対策債、熊本地震関連事業に係る災害対策債及び令和３年度臨時財政対策債の元利償還金の財源として取り崩しを行ったため１９百万円の減となった。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・令和元年度から災害対策債の償還が始まったため、交付税措置されない部分を補填するために同水準の取崩しを予定している。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・令和３年度に借入れた臨時財政対策債の償還が令和１３年度まであるため、毎年１１百万円程度の取り崩しを予定している。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36,030
35,444
99.10
18,126,945
16,911,249
1,102,145
9,043,836
17,413,099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とほぼ同水準を維持している。今後も人口増や企業の設備投資等に伴い、税収の増加は見込まれるものの、人口増等に伴う基準財政需要額についても増加するため、新規事業や投資的経費の抑制のみならず、税の徴収率の向上を図るなど安定した自主財源を確保することが課題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75293</xdr:rowOff>
    </xdr:to>
    <xdr:cxnSp macro="">
      <xdr:nvCxnSpPr>
        <xdr:cNvPr id="71" name="直線コネクタ 70"/>
        <xdr:cNvCxnSpPr/>
      </xdr:nvCxnSpPr>
      <xdr:spPr>
        <a:xfrm>
          <a:off x="4114800" y="68815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23585</xdr:rowOff>
    </xdr:to>
    <xdr:cxnSp macro="">
      <xdr:nvCxnSpPr>
        <xdr:cNvPr id="74" name="直線コネクタ 73"/>
        <xdr:cNvCxnSpPr/>
      </xdr:nvCxnSpPr>
      <xdr:spPr>
        <a:xfrm>
          <a:off x="3225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xdr:cNvSpPr txBox="1"/>
      </xdr:nvSpPr>
      <xdr:spPr>
        <a:xfrm>
          <a:off x="3733800" y="700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7" name="直線コネクタ 76"/>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xdr:cNvSpPr txBox="1"/>
      </xdr:nvSpPr>
      <xdr:spPr>
        <a:xfrm>
          <a:off x="2844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58057</xdr:rowOff>
    </xdr:to>
    <xdr:cxnSp macro="">
      <xdr:nvCxnSpPr>
        <xdr:cNvPr id="80" name="直線コネクタ 79"/>
        <xdr:cNvCxnSpPr/>
      </xdr:nvCxnSpPr>
      <xdr:spPr>
        <a:xfrm flipV="1">
          <a:off x="1447800" y="686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xdr:cNvSpPr txBox="1"/>
      </xdr:nvSpPr>
      <xdr:spPr>
        <a:xfrm>
          <a:off x="1955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4" name="楕円 93"/>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5" name="テキスト ボックス 94"/>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7" name="テキスト ボックス 96"/>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8" name="楕円 97"/>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9" name="テキスト ボックス 98"/>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公債費（熊本地震関係の償還金）や扶助費（福祉サービス費）等が増額したことで経常経費充当一般財源が増額し、歳入では、災害復旧事業債の償還元金増や国の補正に基づく普通交付税の追加交付により、普通交付税及び臨時財政対策債の合計額が増加したことに加え、個人の所得の増や人口増、工場等の新増築、企業の設備投資などにより町税が増加した。歳入の増加率を歳出の増加率が上回ったことで、経常収支比率は前年度比４．０ポイントの増加となった。今後も公債費や扶助費の増加が見込まれるため、引き続き経常経費の抑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63</xdr:row>
      <xdr:rowOff>8128</xdr:rowOff>
    </xdr:to>
    <xdr:cxnSp macro="">
      <xdr:nvCxnSpPr>
        <xdr:cNvPr id="132" name="直線コネクタ 131"/>
        <xdr:cNvCxnSpPr/>
      </xdr:nvCxnSpPr>
      <xdr:spPr>
        <a:xfrm>
          <a:off x="4114800" y="1061643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64</xdr:row>
      <xdr:rowOff>762</xdr:rowOff>
    </xdr:to>
    <xdr:cxnSp macro="">
      <xdr:nvCxnSpPr>
        <xdr:cNvPr id="135" name="直線コネクタ 134"/>
        <xdr:cNvCxnSpPr/>
      </xdr:nvCxnSpPr>
      <xdr:spPr>
        <a:xfrm flipV="1">
          <a:off x="3225800" y="10616438"/>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64</xdr:row>
      <xdr:rowOff>49022</xdr:rowOff>
    </xdr:to>
    <xdr:cxnSp macro="">
      <xdr:nvCxnSpPr>
        <xdr:cNvPr id="138" name="直線コネクタ 137"/>
        <xdr:cNvCxnSpPr/>
      </xdr:nvCxnSpPr>
      <xdr:spPr>
        <a:xfrm flipV="1">
          <a:off x="2336800" y="109735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64</xdr:row>
      <xdr:rowOff>49022</xdr:rowOff>
    </xdr:to>
    <xdr:cxnSp macro="">
      <xdr:nvCxnSpPr>
        <xdr:cNvPr id="141" name="直線コネクタ 140"/>
        <xdr:cNvCxnSpPr/>
      </xdr:nvCxnSpPr>
      <xdr:spPr>
        <a:xfrm>
          <a:off x="1447800" y="1088186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51" name="楕円 150"/>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52"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3" name="楕円 152"/>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54" name="テキスト ボックス 15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5" name="楕円 154"/>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6" name="テキスト ボックス 155"/>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7" name="楕円 156"/>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8" name="テキスト ボックス 157"/>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9" name="楕円 158"/>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141495</xdr:rowOff>
    </xdr:from>
    <xdr:ext cx="762000" cy="259045"/>
    <xdr:sp macro="" textlink="">
      <xdr:nvSpPr>
        <xdr:cNvPr id="160" name="テキスト ボックス 159"/>
        <xdr:cNvSpPr txBox="1"/>
      </xdr:nvSpPr>
      <xdr:spPr>
        <a:xfrm>
          <a:off x="1066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今後の人口増による行政需要の拡大に対応すべく、常勤職員及び会計年度任用職員を増員したものの、退職者数の減や退職手当特別負担金の減により減少した。物件費については、新型コロナウイルス感染症対策に係る委託金が減少したものの、物価高騰の影響に伴う委託料や使用料の増及びふるさと寄附業務委託料の増により増加となった。引き続き、事務事業の再編整理、廃止・統合を行うとともに、適切な職員管理等に取り組み、経費の節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54859</xdr:rowOff>
    </xdr:from>
    <xdr:to>
      <xdr:col>23</xdr:col>
      <xdr:colOff>133350</xdr:colOff>
      <xdr:row>82</xdr:row>
      <xdr:rowOff>158548</xdr:rowOff>
    </xdr:to>
    <xdr:cxnSp macro="">
      <xdr:nvCxnSpPr>
        <xdr:cNvPr id="197" name="直線コネクタ 196"/>
        <xdr:cNvCxnSpPr/>
      </xdr:nvCxnSpPr>
      <xdr:spPr>
        <a:xfrm>
          <a:off x="4114800" y="14113759"/>
          <a:ext cx="838200" cy="10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xdr:cNvSpPr txBox="1"/>
      </xdr:nvSpPr>
      <xdr:spPr>
        <a:xfrm>
          <a:off x="5041900" y="14406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54859</xdr:rowOff>
    </xdr:from>
    <xdr:to>
      <xdr:col>19</xdr:col>
      <xdr:colOff>133350</xdr:colOff>
      <xdr:row>82</xdr:row>
      <xdr:rowOff>84172</xdr:rowOff>
    </xdr:to>
    <xdr:cxnSp macro="">
      <xdr:nvCxnSpPr>
        <xdr:cNvPr id="200" name="直線コネクタ 199"/>
        <xdr:cNvCxnSpPr/>
      </xdr:nvCxnSpPr>
      <xdr:spPr>
        <a:xfrm flipV="1">
          <a:off x="3225800" y="14113759"/>
          <a:ext cx="889000" cy="2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xdr:cNvSpPr txBox="1"/>
      </xdr:nvSpPr>
      <xdr:spPr>
        <a:xfrm>
          <a:off x="3733800" y="1444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11702</xdr:rowOff>
    </xdr:from>
    <xdr:to>
      <xdr:col>15</xdr:col>
      <xdr:colOff>82550</xdr:colOff>
      <xdr:row>82</xdr:row>
      <xdr:rowOff>84172</xdr:rowOff>
    </xdr:to>
    <xdr:cxnSp macro="">
      <xdr:nvCxnSpPr>
        <xdr:cNvPr id="203" name="直線コネクタ 202"/>
        <xdr:cNvCxnSpPr/>
      </xdr:nvCxnSpPr>
      <xdr:spPr>
        <a:xfrm>
          <a:off x="2336800" y="13899152"/>
          <a:ext cx="889000" cy="24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xdr:cNvSpPr txBox="1"/>
      </xdr:nvSpPr>
      <xdr:spPr>
        <a:xfrm>
          <a:off x="2844800" y="1433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4417</xdr:rowOff>
    </xdr:from>
    <xdr:to>
      <xdr:col>11</xdr:col>
      <xdr:colOff>31750</xdr:colOff>
      <xdr:row>81</xdr:row>
      <xdr:rowOff>11702</xdr:rowOff>
    </xdr:to>
    <xdr:cxnSp macro="">
      <xdr:nvCxnSpPr>
        <xdr:cNvPr id="206" name="直線コネクタ 205"/>
        <xdr:cNvCxnSpPr/>
      </xdr:nvCxnSpPr>
      <xdr:spPr>
        <a:xfrm>
          <a:off x="1447800" y="13891867"/>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xdr:cNvSpPr txBox="1"/>
      </xdr:nvSpPr>
      <xdr:spPr>
        <a:xfrm>
          <a:off x="1955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107748</xdr:rowOff>
    </xdr:from>
    <xdr:to>
      <xdr:col>23</xdr:col>
      <xdr:colOff>184150</xdr:colOff>
      <xdr:row>83</xdr:row>
      <xdr:rowOff>37898</xdr:rowOff>
    </xdr:to>
    <xdr:sp macro="" textlink="">
      <xdr:nvSpPr>
        <xdr:cNvPr id="216" name="楕円 215"/>
        <xdr:cNvSpPr/>
      </xdr:nvSpPr>
      <xdr:spPr>
        <a:xfrm>
          <a:off x="4902200" y="141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124275</xdr:rowOff>
    </xdr:from>
    <xdr:ext cx="762000" cy="259045"/>
    <xdr:sp macro="" textlink="">
      <xdr:nvSpPr>
        <xdr:cNvPr id="217" name="人件費・物件費等の状況該当値テキスト"/>
        <xdr:cNvSpPr txBox="1"/>
      </xdr:nvSpPr>
      <xdr:spPr>
        <a:xfrm>
          <a:off x="5041900" y="1401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4059</xdr:rowOff>
    </xdr:from>
    <xdr:to>
      <xdr:col>19</xdr:col>
      <xdr:colOff>184150</xdr:colOff>
      <xdr:row>82</xdr:row>
      <xdr:rowOff>105659</xdr:rowOff>
    </xdr:to>
    <xdr:sp macro="" textlink="">
      <xdr:nvSpPr>
        <xdr:cNvPr id="218" name="楕円 217"/>
        <xdr:cNvSpPr/>
      </xdr:nvSpPr>
      <xdr:spPr>
        <a:xfrm>
          <a:off x="4064000" y="140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115836</xdr:rowOff>
    </xdr:from>
    <xdr:ext cx="736600" cy="259045"/>
    <xdr:sp macro="" textlink="">
      <xdr:nvSpPr>
        <xdr:cNvPr id="219" name="テキスト ボックス 218"/>
        <xdr:cNvSpPr txBox="1"/>
      </xdr:nvSpPr>
      <xdr:spPr>
        <a:xfrm>
          <a:off x="3733800" y="1383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33372</xdr:rowOff>
    </xdr:from>
    <xdr:to>
      <xdr:col>15</xdr:col>
      <xdr:colOff>133350</xdr:colOff>
      <xdr:row>82</xdr:row>
      <xdr:rowOff>134972</xdr:rowOff>
    </xdr:to>
    <xdr:sp macro="" textlink="">
      <xdr:nvSpPr>
        <xdr:cNvPr id="220" name="楕円 219"/>
        <xdr:cNvSpPr/>
      </xdr:nvSpPr>
      <xdr:spPr>
        <a:xfrm>
          <a:off x="3175000" y="140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145149</xdr:rowOff>
    </xdr:from>
    <xdr:ext cx="762000" cy="259045"/>
    <xdr:sp macro="" textlink="">
      <xdr:nvSpPr>
        <xdr:cNvPr id="221" name="テキスト ボックス 220"/>
        <xdr:cNvSpPr txBox="1"/>
      </xdr:nvSpPr>
      <xdr:spPr>
        <a:xfrm>
          <a:off x="2844800" y="1386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132352</xdr:rowOff>
    </xdr:from>
    <xdr:to>
      <xdr:col>11</xdr:col>
      <xdr:colOff>82550</xdr:colOff>
      <xdr:row>81</xdr:row>
      <xdr:rowOff>62502</xdr:rowOff>
    </xdr:to>
    <xdr:sp macro="" textlink="">
      <xdr:nvSpPr>
        <xdr:cNvPr id="222" name="楕円 221"/>
        <xdr:cNvSpPr/>
      </xdr:nvSpPr>
      <xdr:spPr>
        <a:xfrm>
          <a:off x="2286000" y="138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72679</xdr:rowOff>
    </xdr:from>
    <xdr:ext cx="762000" cy="259045"/>
    <xdr:sp macro="" textlink="">
      <xdr:nvSpPr>
        <xdr:cNvPr id="223" name="テキスト ボックス 222"/>
        <xdr:cNvSpPr txBox="1"/>
      </xdr:nvSpPr>
      <xdr:spPr>
        <a:xfrm>
          <a:off x="1955800" y="1361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125067</xdr:rowOff>
    </xdr:from>
    <xdr:to>
      <xdr:col>7</xdr:col>
      <xdr:colOff>31750</xdr:colOff>
      <xdr:row>81</xdr:row>
      <xdr:rowOff>55217</xdr:rowOff>
    </xdr:to>
    <xdr:sp macro="" textlink="">
      <xdr:nvSpPr>
        <xdr:cNvPr id="224" name="楕円 223"/>
        <xdr:cNvSpPr/>
      </xdr:nvSpPr>
      <xdr:spPr>
        <a:xfrm>
          <a:off x="1397000" y="138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65394</xdr:rowOff>
    </xdr:from>
    <xdr:ext cx="762000" cy="259045"/>
    <xdr:sp macro="" textlink="">
      <xdr:nvSpPr>
        <xdr:cNvPr id="225" name="テキスト ボックス 224"/>
        <xdr:cNvSpPr txBox="1"/>
      </xdr:nvSpPr>
      <xdr:spPr>
        <a:xfrm>
          <a:off x="1066800" y="13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類似団体平均とほぼ同水準を維持している。令和４年度に策定した新たな定員管理計画等に基づき、引き続き各種手当調整給等について見直しを行うなど、給与の適正化に取り組む。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128411</xdr:rowOff>
    </xdr:to>
    <xdr:cxnSp macro="">
      <xdr:nvCxnSpPr>
        <xdr:cNvPr id="259" name="直線コネクタ 258"/>
        <xdr:cNvCxnSpPr/>
      </xdr:nvCxnSpPr>
      <xdr:spPr>
        <a:xfrm>
          <a:off x="16179800" y="1475246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7761</xdr:rowOff>
    </xdr:to>
    <xdr:cxnSp macro="">
      <xdr:nvCxnSpPr>
        <xdr:cNvPr id="262" name="直線コネクタ 261"/>
        <xdr:cNvCxnSpPr/>
      </xdr:nvCxnSpPr>
      <xdr:spPr>
        <a:xfrm>
          <a:off x="15290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165805</xdr:rowOff>
    </xdr:to>
    <xdr:cxnSp macro="">
      <xdr:nvCxnSpPr>
        <xdr:cNvPr id="265" name="直線コネクタ 264"/>
        <xdr:cNvCxnSpPr/>
      </xdr:nvCxnSpPr>
      <xdr:spPr>
        <a:xfrm>
          <a:off x="14401800" y="146586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86</xdr:row>
      <xdr:rowOff>74789</xdr:rowOff>
    </xdr:to>
    <xdr:cxnSp macro="">
      <xdr:nvCxnSpPr>
        <xdr:cNvPr id="268" name="直線コネクタ 267"/>
        <xdr:cNvCxnSpPr/>
      </xdr:nvCxnSpPr>
      <xdr:spPr>
        <a:xfrm flipV="1">
          <a:off x="13512800" y="146586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8" name="楕円 277"/>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9"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80" name="楕円 279"/>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81" name="テキスト ボックス 280"/>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2" name="楕円 281"/>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83" name="テキスト ボックス 28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4" name="楕円 283"/>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5" name="テキスト ボックス 284"/>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6" name="楕円 285"/>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7" name="テキスト ボックス 286"/>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行財政改革や、大量退職などにより、類似団体平均を大きく下回っている。令和４年度には、人口増に伴う行政需要拡大に対応すべく、定員管理計画等の見直しを行ったが、今後も行政需要の増加は見込まれるため、引き続き職員定数の適正化に努めて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71029</xdr:rowOff>
    </xdr:from>
    <xdr:to>
      <xdr:col>81</xdr:col>
      <xdr:colOff>44450</xdr:colOff>
      <xdr:row>59</xdr:row>
      <xdr:rowOff>81371</xdr:rowOff>
    </xdr:to>
    <xdr:cxnSp macro="">
      <xdr:nvCxnSpPr>
        <xdr:cNvPr id="324" name="直線コネクタ 323"/>
        <xdr:cNvCxnSpPr/>
      </xdr:nvCxnSpPr>
      <xdr:spPr>
        <a:xfrm flipV="1">
          <a:off x="16179800" y="10186579"/>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81371</xdr:rowOff>
    </xdr:from>
    <xdr:to>
      <xdr:col>77</xdr:col>
      <xdr:colOff>44450</xdr:colOff>
      <xdr:row>59</xdr:row>
      <xdr:rowOff>91712</xdr:rowOff>
    </xdr:to>
    <xdr:cxnSp macro="">
      <xdr:nvCxnSpPr>
        <xdr:cNvPr id="327" name="直線コネクタ 326"/>
        <xdr:cNvCxnSpPr/>
      </xdr:nvCxnSpPr>
      <xdr:spPr>
        <a:xfrm flipV="1">
          <a:off x="15290800" y="1019692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xdr:cNvSpPr txBox="1"/>
      </xdr:nvSpPr>
      <xdr:spPr>
        <a:xfrm>
          <a:off x="15798800" y="1061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91712</xdr:rowOff>
    </xdr:from>
    <xdr:to>
      <xdr:col>72</xdr:col>
      <xdr:colOff>203200</xdr:colOff>
      <xdr:row>59</xdr:row>
      <xdr:rowOff>100330</xdr:rowOff>
    </xdr:to>
    <xdr:cxnSp macro="">
      <xdr:nvCxnSpPr>
        <xdr:cNvPr id="330" name="直線コネクタ 329"/>
        <xdr:cNvCxnSpPr/>
      </xdr:nvCxnSpPr>
      <xdr:spPr>
        <a:xfrm flipV="1">
          <a:off x="14401800" y="1020726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114119</xdr:rowOff>
    </xdr:to>
    <xdr:cxnSp macro="">
      <xdr:nvCxnSpPr>
        <xdr:cNvPr id="333" name="直線コネクタ 332"/>
        <xdr:cNvCxnSpPr/>
      </xdr:nvCxnSpPr>
      <xdr:spPr>
        <a:xfrm flipV="1">
          <a:off x="13512800" y="102158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20229</xdr:rowOff>
    </xdr:from>
    <xdr:to>
      <xdr:col>81</xdr:col>
      <xdr:colOff>95250</xdr:colOff>
      <xdr:row>59</xdr:row>
      <xdr:rowOff>121829</xdr:rowOff>
    </xdr:to>
    <xdr:sp macro="" textlink="">
      <xdr:nvSpPr>
        <xdr:cNvPr id="343" name="楕円 342"/>
        <xdr:cNvSpPr/>
      </xdr:nvSpPr>
      <xdr:spPr>
        <a:xfrm>
          <a:off x="169672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112956</xdr:rowOff>
    </xdr:from>
    <xdr:ext cx="762000" cy="259045"/>
    <xdr:sp macro="" textlink="">
      <xdr:nvSpPr>
        <xdr:cNvPr id="344" name="定員管理の状況該当値テキスト"/>
        <xdr:cNvSpPr txBox="1"/>
      </xdr:nvSpPr>
      <xdr:spPr>
        <a:xfrm>
          <a:off x="17106900" y="1005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30571</xdr:rowOff>
    </xdr:from>
    <xdr:to>
      <xdr:col>77</xdr:col>
      <xdr:colOff>95250</xdr:colOff>
      <xdr:row>59</xdr:row>
      <xdr:rowOff>132171</xdr:rowOff>
    </xdr:to>
    <xdr:sp macro="" textlink="">
      <xdr:nvSpPr>
        <xdr:cNvPr id="345" name="楕円 344"/>
        <xdr:cNvSpPr/>
      </xdr:nvSpPr>
      <xdr:spPr>
        <a:xfrm>
          <a:off x="16129000" y="101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142348</xdr:rowOff>
    </xdr:from>
    <xdr:ext cx="736600" cy="259045"/>
    <xdr:sp macro="" textlink="">
      <xdr:nvSpPr>
        <xdr:cNvPr id="346" name="テキスト ボックス 345"/>
        <xdr:cNvSpPr txBox="1"/>
      </xdr:nvSpPr>
      <xdr:spPr>
        <a:xfrm>
          <a:off x="15798800" y="991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40912</xdr:rowOff>
    </xdr:from>
    <xdr:to>
      <xdr:col>73</xdr:col>
      <xdr:colOff>44450</xdr:colOff>
      <xdr:row>59</xdr:row>
      <xdr:rowOff>142512</xdr:rowOff>
    </xdr:to>
    <xdr:sp macro="" textlink="">
      <xdr:nvSpPr>
        <xdr:cNvPr id="347" name="楕円 346"/>
        <xdr:cNvSpPr/>
      </xdr:nvSpPr>
      <xdr:spPr>
        <a:xfrm>
          <a:off x="15240000" y="1015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152689</xdr:rowOff>
    </xdr:from>
    <xdr:ext cx="762000" cy="259045"/>
    <xdr:sp macro="" textlink="">
      <xdr:nvSpPr>
        <xdr:cNvPr id="348" name="テキスト ボックス 347"/>
        <xdr:cNvSpPr txBox="1"/>
      </xdr:nvSpPr>
      <xdr:spPr>
        <a:xfrm>
          <a:off x="14909800" y="992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9" name="楕円 348"/>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50" name="テキスト ボックス 349"/>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51" name="楕円 350"/>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52" name="テキスト ボックス 351"/>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実質公債費比率は、臨時財政対策債の減により標準財政規模が減少したものの、元利償還金及び一部事務組合への負担金の増等により、６．０％となり、令和４年度の実質公債費比率（３か年平均）は前年度比０．８ポイントの減となった。令和５年度も新庁舎建設事業に係るの地方債の元金償還開始を予定しているが、交付税算入は全額ではないため実質公債費比率の増加が見込まれる。許可制限の１８％を超えることがないよう計画的な起債管理を行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76200</xdr:rowOff>
    </xdr:to>
    <xdr:cxnSp macro="">
      <xdr:nvCxnSpPr>
        <xdr:cNvPr id="385" name="直線コネクタ 384"/>
        <xdr:cNvCxnSpPr/>
      </xdr:nvCxnSpPr>
      <xdr:spPr>
        <a:xfrm flipV="1">
          <a:off x="16179800" y="70413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42</xdr:row>
      <xdr:rowOff>25400</xdr:rowOff>
    </xdr:to>
    <xdr:cxnSp macro="">
      <xdr:nvCxnSpPr>
        <xdr:cNvPr id="388" name="直線コネクタ 387"/>
        <xdr:cNvCxnSpPr/>
      </xdr:nvCxnSpPr>
      <xdr:spPr>
        <a:xfrm flipV="1">
          <a:off x="15290800" y="710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154094</xdr:rowOff>
    </xdr:to>
    <xdr:cxnSp macro="">
      <xdr:nvCxnSpPr>
        <xdr:cNvPr id="391" name="直線コネクタ 390"/>
        <xdr:cNvCxnSpPr/>
      </xdr:nvCxnSpPr>
      <xdr:spPr>
        <a:xfrm flipV="1">
          <a:off x="14401800" y="72263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63077</xdr:rowOff>
    </xdr:to>
    <xdr:cxnSp macro="">
      <xdr:nvCxnSpPr>
        <xdr:cNvPr id="394" name="直線コネクタ 393"/>
        <xdr:cNvCxnSpPr/>
      </xdr:nvCxnSpPr>
      <xdr:spPr>
        <a:xfrm flipV="1">
          <a:off x="13512800" y="73549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4" name="楕円 403"/>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5"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6" name="楕円 405"/>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7" name="テキスト ボックス 40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8" name="楕円 407"/>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9" name="テキスト ボックス 408"/>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10" name="楕円 409"/>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11" name="テキスト ボックス 410"/>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12" name="楕円 411"/>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13" name="テキスト ボックス 412"/>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算入見込額の減により充当可能財源等は減額したものの、地方債現在高及び公営企業債等繰入見込額等の減により将来負担額は大幅に減額し、加えて、臨時財政対策債の減により標準財政規模が減額となったことで、将来負担比率は減となった。</a:t>
          </a:r>
        </a:p>
        <a:p>
          <a:r>
            <a:rPr kumimoji="1" lang="ja-JP" altLang="en-US" sz="1300">
              <a:latin typeface="ＭＳ Ｐゴシック" panose="020B0600070205080204" pitchFamily="50" charset="-128"/>
              <a:ea typeface="ＭＳ Ｐゴシック" panose="020B0600070205080204" pitchFamily="50" charset="-128"/>
            </a:rPr>
            <a:t>　熊本地震に係る地方債の元金償還開始に伴い、地方債の現在高は大きく減少したが、今後は公共施設整備に伴う公債費等の高止まりが見込まれるため、交付税措置率の高い地方債を活用するなど、後年度の負担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49" name="フローチャート: 判断 448"/>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0" name="テキスト ボックス 449"/>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1" name="フローチャート: 判断 450"/>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2" name="テキスト ボックス 451"/>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3" name="フローチャート: 判断 452"/>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4" name="テキスト ボックス 453"/>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5" name="フローチャート: 判断 454"/>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6" name="テキスト ボックス 455"/>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36,030
35,444
99.10
18,126,945
16,911,249
1,102,145
9,043,836
17,413,099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常勤職員及び会計年度任用職員の増により経常経費充当一般財源が増加し、前年度比０．４ポイントの増となっている。今後も人口増に伴う行政需要に対応するのため、職員数の増員を予定しており、人件費の増加が見込まれる。新たな定員管理計画等に基づき、適正な職員配置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16510</xdr:rowOff>
    </xdr:to>
    <xdr:cxnSp macro="">
      <xdr:nvCxnSpPr>
        <xdr:cNvPr id="66" name="直線コネクタ 65"/>
        <xdr:cNvCxnSpPr/>
      </xdr:nvCxnSpPr>
      <xdr:spPr>
        <a:xfrm>
          <a:off x="3987800" y="5986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138430</xdr:rowOff>
    </xdr:to>
    <xdr:cxnSp macro="">
      <xdr:nvCxnSpPr>
        <xdr:cNvPr id="69" name="直線コネクタ 68"/>
        <xdr:cNvCxnSpPr/>
      </xdr:nvCxnSpPr>
      <xdr:spPr>
        <a:xfrm flipV="1">
          <a:off x="3098800" y="59867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138430</xdr:rowOff>
    </xdr:to>
    <xdr:cxnSp macro="">
      <xdr:nvCxnSpPr>
        <xdr:cNvPr id="72" name="直線コネクタ 71"/>
        <xdr:cNvCxnSpPr/>
      </xdr:nvCxnSpPr>
      <xdr:spPr>
        <a:xfrm>
          <a:off x="2209800" y="608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85090</xdr:rowOff>
    </xdr:to>
    <xdr:cxnSp macro="">
      <xdr:nvCxnSpPr>
        <xdr:cNvPr id="75" name="直線コネクタ 74"/>
        <xdr:cNvCxnSpPr/>
      </xdr:nvCxnSpPr>
      <xdr:spPr>
        <a:xfrm>
          <a:off x="1320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45737</xdr:rowOff>
    </xdr:from>
    <xdr:ext cx="762000" cy="259045"/>
    <xdr:sp macro="" textlink="">
      <xdr:nvSpPr>
        <xdr:cNvPr id="86" name="人件費該当値テキスト"/>
        <xdr:cNvSpPr txBox="1"/>
      </xdr:nvSpPr>
      <xdr:spPr>
        <a:xfrm>
          <a:off x="4914900" y="587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の影響による委託費や使用料に係る単価の増や新庁舎移行に伴う管理費用の増等により、経常経費充当一般財源が増加し、前年度比０．８ポイントの増となった。類似団体平均と比較すると低い水準ではあるが、今後も物価高騰の影響や人口増による行政需要の増加が見込まれるため、引き続き収支の均衡を保持した健全財政に努め、低い水準の維持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16</xdr:row>
      <xdr:rowOff>25400</xdr:rowOff>
    </xdr:to>
    <xdr:cxnSp macro="">
      <xdr:nvCxnSpPr>
        <xdr:cNvPr id="127" name="直線コネクタ 126"/>
        <xdr:cNvCxnSpPr/>
      </xdr:nvCxnSpPr>
      <xdr:spPr>
        <a:xfrm>
          <a:off x="15671800" y="2667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15</xdr:row>
      <xdr:rowOff>158750</xdr:rowOff>
    </xdr:to>
    <xdr:cxnSp macro="">
      <xdr:nvCxnSpPr>
        <xdr:cNvPr id="130" name="直線コネクタ 129"/>
        <xdr:cNvCxnSpPr/>
      </xdr:nvCxnSpPr>
      <xdr:spPr>
        <a:xfrm flipV="1">
          <a:off x="14782800" y="2667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17</xdr:row>
      <xdr:rowOff>31750</xdr:rowOff>
    </xdr:to>
    <xdr:cxnSp macro="">
      <xdr:nvCxnSpPr>
        <xdr:cNvPr id="133" name="直線コネクタ 132"/>
        <xdr:cNvCxnSpPr/>
      </xdr:nvCxnSpPr>
      <xdr:spPr>
        <a:xfrm flipV="1">
          <a:off x="13893800" y="2730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25400</xdr:rowOff>
    </xdr:from>
    <xdr:to>
      <xdr:col>69</xdr:col>
      <xdr:colOff>92075</xdr:colOff>
      <xdr:row>17</xdr:row>
      <xdr:rowOff>31750</xdr:rowOff>
    </xdr:to>
    <xdr:cxnSp macro="">
      <xdr:nvCxnSpPr>
        <xdr:cNvPr id="136" name="直線コネクタ 135"/>
        <xdr:cNvCxnSpPr/>
      </xdr:nvCxnSpPr>
      <xdr:spPr>
        <a:xfrm>
          <a:off x="13004800" y="2768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6" name="楕円 145"/>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8" name="楕円 147"/>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156227</xdr:rowOff>
    </xdr:from>
    <xdr:ext cx="736600" cy="259045"/>
    <xdr:sp macro="" textlink="">
      <xdr:nvSpPr>
        <xdr:cNvPr id="149" name="テキスト ボックス 148"/>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0" name="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51" name="テキスト ボックス 150"/>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2" name="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3" name="テキスト ボックス 152"/>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4" name="楕円 153"/>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55" name="テキスト ボックス 154"/>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依然として増加傾向にあり、類似団体平均を大きく上回っている。自立支援に係る障害福祉サービス費の増や障害児支援事業費の増に伴い、経常経費充当一般財源が増加し、前年度比０．６ポイントの増となった。今後も人口増や少子高齢化、施設増によるサービス向上に伴い、扶助費の増加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60</xdr:row>
      <xdr:rowOff>61685</xdr:rowOff>
    </xdr:to>
    <xdr:cxnSp macro="">
      <xdr:nvCxnSpPr>
        <xdr:cNvPr id="185" name="直線コネクタ 184"/>
        <xdr:cNvCxnSpPr/>
      </xdr:nvCxnSpPr>
      <xdr:spPr>
        <a:xfrm flipV="1">
          <a:off x="4826000" y="90750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33762</xdr:rowOff>
    </xdr:from>
    <xdr:ext cx="762000" cy="259045"/>
    <xdr:sp macro="" textlink="">
      <xdr:nvSpPr>
        <xdr:cNvPr id="186" name="扶助費最小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61685</xdr:rowOff>
    </xdr:from>
    <xdr:to>
      <xdr:col>24</xdr:col>
      <xdr:colOff>114300</xdr:colOff>
      <xdr:row>60</xdr:row>
      <xdr:rowOff>61685</xdr:rowOff>
    </xdr:to>
    <xdr:cxnSp macro="">
      <xdr:nvCxnSpPr>
        <xdr:cNvPr id="187" name="直線コネクタ 186"/>
        <xdr:cNvCxnSpPr/>
      </xdr:nvCxnSpPr>
      <xdr:spPr>
        <a:xfrm>
          <a:off x="4737100" y="10348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8"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9" name="直線コネクタ 188"/>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135165</xdr:rowOff>
    </xdr:from>
    <xdr:to>
      <xdr:col>24</xdr:col>
      <xdr:colOff>25400</xdr:colOff>
      <xdr:row>60</xdr:row>
      <xdr:rowOff>61685</xdr:rowOff>
    </xdr:to>
    <xdr:cxnSp macro="">
      <xdr:nvCxnSpPr>
        <xdr:cNvPr id="190" name="直線コネクタ 189"/>
        <xdr:cNvCxnSpPr/>
      </xdr:nvCxnSpPr>
      <xdr:spPr>
        <a:xfrm>
          <a:off x="3987800" y="102507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1"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2" name="フローチャート: 判断 191"/>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135165</xdr:rowOff>
    </xdr:from>
    <xdr:to>
      <xdr:col>19</xdr:col>
      <xdr:colOff>187325</xdr:colOff>
      <xdr:row>60</xdr:row>
      <xdr:rowOff>127000</xdr:rowOff>
    </xdr:to>
    <xdr:cxnSp macro="">
      <xdr:nvCxnSpPr>
        <xdr:cNvPr id="193" name="直線コネクタ 192"/>
        <xdr:cNvCxnSpPr/>
      </xdr:nvCxnSpPr>
      <xdr:spPr>
        <a:xfrm flipV="1">
          <a:off x="3098800" y="102507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5" name="テキスト ボックス 194"/>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60</xdr:row>
      <xdr:rowOff>127000</xdr:rowOff>
    </xdr:to>
    <xdr:cxnSp macro="">
      <xdr:nvCxnSpPr>
        <xdr:cNvPr id="196" name="直線コネクタ 195"/>
        <xdr:cNvCxnSpPr/>
      </xdr:nvCxnSpPr>
      <xdr:spPr>
        <a:xfrm>
          <a:off x="2209800" y="10381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94343</xdr:rowOff>
    </xdr:from>
    <xdr:to>
      <xdr:col>11</xdr:col>
      <xdr:colOff>9525</xdr:colOff>
      <xdr:row>61</xdr:row>
      <xdr:rowOff>53522</xdr:rowOff>
    </xdr:to>
    <xdr:cxnSp macro="">
      <xdr:nvCxnSpPr>
        <xdr:cNvPr id="199" name="直線コネクタ 198"/>
        <xdr:cNvCxnSpPr/>
      </xdr:nvCxnSpPr>
      <xdr:spPr>
        <a:xfrm flipV="1">
          <a:off x="1320800" y="10381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02" name="フローチャート: 判断 201"/>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155320</xdr:rowOff>
    </xdr:from>
    <xdr:ext cx="762000" cy="259045"/>
    <xdr:sp macro="" textlink="">
      <xdr:nvSpPr>
        <xdr:cNvPr id="203" name="テキスト ボックス 202"/>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xdr:rowOff>
    </xdr:from>
    <xdr:to>
      <xdr:col>24</xdr:col>
      <xdr:colOff>76200</xdr:colOff>
      <xdr:row>60</xdr:row>
      <xdr:rowOff>112485</xdr:rowOff>
    </xdr:to>
    <xdr:sp macro="" textlink="">
      <xdr:nvSpPr>
        <xdr:cNvPr id="209" name="楕円 208"/>
        <xdr:cNvSpPr/>
      </xdr:nvSpPr>
      <xdr:spPr>
        <a:xfrm>
          <a:off x="4775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90912</xdr:rowOff>
    </xdr:from>
    <xdr:ext cx="762000" cy="259045"/>
    <xdr:sp macro="" textlink="">
      <xdr:nvSpPr>
        <xdr:cNvPr id="210" name="扶助費該当値テキスト"/>
        <xdr:cNvSpPr txBox="1"/>
      </xdr:nvSpPr>
      <xdr:spPr>
        <a:xfrm>
          <a:off x="4914900" y="1020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11" name="楕円 210"/>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12" name="テキスト ボックス 211"/>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3" name="楕円 212"/>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4" name="テキスト ボックス 213"/>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43543</xdr:rowOff>
    </xdr:from>
    <xdr:to>
      <xdr:col>11</xdr:col>
      <xdr:colOff>60325</xdr:colOff>
      <xdr:row>60</xdr:row>
      <xdr:rowOff>145143</xdr:rowOff>
    </xdr:to>
    <xdr:sp macro="" textlink="">
      <xdr:nvSpPr>
        <xdr:cNvPr id="215" name="楕円 214"/>
        <xdr:cNvSpPr/>
      </xdr:nvSpPr>
      <xdr:spPr>
        <a:xfrm>
          <a:off x="215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129920</xdr:rowOff>
    </xdr:from>
    <xdr:ext cx="762000" cy="259045"/>
    <xdr:sp macro="" textlink="">
      <xdr:nvSpPr>
        <xdr:cNvPr id="216" name="テキスト ボックス 215"/>
        <xdr:cNvSpPr txBox="1"/>
      </xdr:nvSpPr>
      <xdr:spPr>
        <a:xfrm>
          <a:off x="1828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2722</xdr:rowOff>
    </xdr:from>
    <xdr:to>
      <xdr:col>6</xdr:col>
      <xdr:colOff>171450</xdr:colOff>
      <xdr:row>61</xdr:row>
      <xdr:rowOff>104322</xdr:rowOff>
    </xdr:to>
    <xdr:sp macro="" textlink="">
      <xdr:nvSpPr>
        <xdr:cNvPr id="217" name="楕円 216"/>
        <xdr:cNvSpPr/>
      </xdr:nvSpPr>
      <xdr:spPr>
        <a:xfrm>
          <a:off x="1270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89099</xdr:rowOff>
    </xdr:from>
    <xdr:ext cx="762000" cy="259045"/>
    <xdr:sp macro="" textlink="">
      <xdr:nvSpPr>
        <xdr:cNvPr id="218" name="テキスト ボックス 217"/>
        <xdr:cNvSpPr txBox="1"/>
      </xdr:nvSpPr>
      <xdr:spPr>
        <a:xfrm>
          <a:off x="939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広域連合負担金の増に伴う繰出金の増及び運動公園管理委託費の増に伴う維持補修費の増等により、前年度比０．４ポイントの増となった。少子高齢化に伴い、国民健康保険特別会計や介護保険特別会計、後期高齢者医療特別会計等の他会計への繰出金といった経常経費は今後増加が見込まれるため、今後も経常経費の見直しを行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8" name="直線コネクタ 247"/>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9"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50" name="直線コネクタ 249"/>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51" name="その他最大値テキスト"/>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2" name="直線コネクタ 251"/>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67128</xdr:rowOff>
    </xdr:to>
    <xdr:cxnSp macro="">
      <xdr:nvCxnSpPr>
        <xdr:cNvPr id="253" name="直線コネクタ 252"/>
        <xdr:cNvCxnSpPr/>
      </xdr:nvCxnSpPr>
      <xdr:spPr>
        <a:xfrm>
          <a:off x="15671800" y="96247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4" name="その他平均値テキスト"/>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5" name="フローチャート: 判断 254"/>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56</xdr:row>
      <xdr:rowOff>78015</xdr:rowOff>
    </xdr:to>
    <xdr:cxnSp macro="">
      <xdr:nvCxnSpPr>
        <xdr:cNvPr id="256" name="直線コネクタ 255"/>
        <xdr:cNvCxnSpPr/>
      </xdr:nvCxnSpPr>
      <xdr:spPr>
        <a:xfrm flipV="1">
          <a:off x="14782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7" name="フローチャート: 判断 256"/>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8" name="テキスト ボックス 257"/>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67128</xdr:rowOff>
    </xdr:from>
    <xdr:to>
      <xdr:col>73</xdr:col>
      <xdr:colOff>180975</xdr:colOff>
      <xdr:row>56</xdr:row>
      <xdr:rowOff>78015</xdr:rowOff>
    </xdr:to>
    <xdr:cxnSp macro="">
      <xdr:nvCxnSpPr>
        <xdr:cNvPr id="259" name="直線コネクタ 258"/>
        <xdr:cNvCxnSpPr/>
      </xdr:nvCxnSpPr>
      <xdr:spPr>
        <a:xfrm>
          <a:off x="13893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60" name="フローチャート: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61" name="テキスト ボックス 260"/>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56</xdr:row>
      <xdr:rowOff>99785</xdr:rowOff>
    </xdr:to>
    <xdr:cxnSp macro="">
      <xdr:nvCxnSpPr>
        <xdr:cNvPr id="262" name="直線コネクタ 261"/>
        <xdr:cNvCxnSpPr/>
      </xdr:nvCxnSpPr>
      <xdr:spPr>
        <a:xfrm flipV="1">
          <a:off x="13004800" y="9668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3" name="フローチャート: 判断 262"/>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4" name="テキスト ボックス 263"/>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5" name="フローチャート: 判断 264"/>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6" name="テキスト ボックス 265"/>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2" name="楕円 271"/>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73" name="その他該当値テキスト"/>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4" name="楕円 273"/>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5" name="テキスト ボックス 274"/>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6" name="楕円 275"/>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7" name="テキスト ボックス 276"/>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16328</xdr:rowOff>
    </xdr:from>
    <xdr:to>
      <xdr:col>69</xdr:col>
      <xdr:colOff>142875</xdr:colOff>
      <xdr:row>56</xdr:row>
      <xdr:rowOff>117928</xdr:rowOff>
    </xdr:to>
    <xdr:sp macro="" textlink="">
      <xdr:nvSpPr>
        <xdr:cNvPr id="278" name="楕円 277"/>
        <xdr:cNvSpPr/>
      </xdr:nvSpPr>
      <xdr:spPr>
        <a:xfrm>
          <a:off x="13843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128105</xdr:rowOff>
    </xdr:from>
    <xdr:ext cx="762000" cy="259045"/>
    <xdr:sp macro="" textlink="">
      <xdr:nvSpPr>
        <xdr:cNvPr id="279" name="テキスト ボックス 278"/>
        <xdr:cNvSpPr txBox="1"/>
      </xdr:nvSpPr>
      <xdr:spPr>
        <a:xfrm>
          <a:off x="13512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80" name="楕円 279"/>
        <xdr:cNvSpPr/>
      </xdr:nvSpPr>
      <xdr:spPr>
        <a:xfrm>
          <a:off x="12954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160762</xdr:rowOff>
    </xdr:from>
    <xdr:ext cx="762000" cy="259045"/>
    <xdr:sp macro="" textlink="">
      <xdr:nvSpPr>
        <xdr:cNvPr id="281" name="テキスト ボックス 280"/>
        <xdr:cNvSpPr txBox="1"/>
      </xdr:nvSpPr>
      <xdr:spPr>
        <a:xfrm>
          <a:off x="12623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環境工場最終処分場建設事業の完了による投資的経費の減に伴い、菊池環境保全組合負担金が減少したものの、社会福祉協議会派遣職員負担金が増加し、前年度比０．２ポイントの増となった。類似団体平均と比べると低い水準であるが、令和５年度からは新環境工場建設に係る地方債の元金償還開始を予定しており、一部事務組合への負担金が増加するため、各種団体への補助金については引き続き見直し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6" name="直線コネクタ 305"/>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7" name="補助費等最小値テキスト"/>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8" name="直線コネクタ 307"/>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110998</xdr:rowOff>
    </xdr:to>
    <xdr:cxnSp macro="">
      <xdr:nvCxnSpPr>
        <xdr:cNvPr id="311" name="直線コネクタ 310"/>
        <xdr:cNvCxnSpPr/>
      </xdr:nvCxnSpPr>
      <xdr:spPr>
        <a:xfrm>
          <a:off x="15671800" y="6102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3" name="フローチャート: 判断 31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36</xdr:row>
      <xdr:rowOff>8128</xdr:rowOff>
    </xdr:to>
    <xdr:cxnSp macro="">
      <xdr:nvCxnSpPr>
        <xdr:cNvPr id="314" name="直線コネクタ 313"/>
        <xdr:cNvCxnSpPr/>
      </xdr:nvCxnSpPr>
      <xdr:spPr>
        <a:xfrm flipV="1">
          <a:off x="14782800" y="61026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5" name="フローチャート: 判断 314"/>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6" name="テキスト ボックス 315"/>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40132</xdr:rowOff>
    </xdr:to>
    <xdr:cxnSp macro="">
      <xdr:nvCxnSpPr>
        <xdr:cNvPr id="317" name="直線コネクタ 316"/>
        <xdr:cNvCxnSpPr/>
      </xdr:nvCxnSpPr>
      <xdr:spPr>
        <a:xfrm flipV="1">
          <a:off x="13893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8" name="フローチャート: 判断 317"/>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9" name="テキスト ボックス 318"/>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40132</xdr:rowOff>
    </xdr:to>
    <xdr:cxnSp macro="">
      <xdr:nvCxnSpPr>
        <xdr:cNvPr id="320" name="直線コネクタ 319"/>
        <xdr:cNvCxnSpPr/>
      </xdr:nvCxnSpPr>
      <xdr:spPr>
        <a:xfrm>
          <a:off x="13004800" y="621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21" name="フローチャート: 判断 320"/>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2" name="テキスト ボックス 321"/>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3" name="フローチャート: 判断 322"/>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4" name="テキスト ボックス 323"/>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30" name="楕円 329"/>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31"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2" name="楕円 331"/>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3" name="テキスト ボックス 332"/>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4" name="楕円 333"/>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5" name="テキスト ボックス 33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6" name="楕円 335"/>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7" name="テキスト ボックス 33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8" name="楕円 337"/>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9" name="テキスト ボックス 338"/>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公債費は、熊本地震に係る災害復旧事業債の元金償還が開始し、経常経費充当一般財源が増加したため、１．６ポイントの増となった。熊本地震からの復旧・復興事業に係る交付税の算入率は高いが、令和５年度までは新庁舎建設の災害復旧事業債の元金償還の開始に伴う公債費の更なる増加が見込まれ、加えて、今後は大規模な公共施設整備についても予定しているため、既存事業の見直しを行いながら、計画的な起債管理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5" name="直線コネクタ 364"/>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6"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7" name="直線コネクタ 366"/>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8"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9" name="直線コネクタ 368"/>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76708</xdr:rowOff>
    </xdr:from>
    <xdr:to>
      <xdr:col>24</xdr:col>
      <xdr:colOff>25400</xdr:colOff>
      <xdr:row>81</xdr:row>
      <xdr:rowOff>51563</xdr:rowOff>
    </xdr:to>
    <xdr:cxnSp macro="">
      <xdr:nvCxnSpPr>
        <xdr:cNvPr id="370" name="直線コネクタ 369"/>
        <xdr:cNvCxnSpPr/>
      </xdr:nvCxnSpPr>
      <xdr:spPr>
        <a:xfrm>
          <a:off x="3987800" y="13792708"/>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1"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2" name="フローチャート: 判断 371"/>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76708</xdr:rowOff>
    </xdr:from>
    <xdr:to>
      <xdr:col>19</xdr:col>
      <xdr:colOff>187325</xdr:colOff>
      <xdr:row>81</xdr:row>
      <xdr:rowOff>60706</xdr:rowOff>
    </xdr:to>
    <xdr:cxnSp macro="">
      <xdr:nvCxnSpPr>
        <xdr:cNvPr id="373" name="直線コネクタ 372"/>
        <xdr:cNvCxnSpPr/>
      </xdr:nvCxnSpPr>
      <xdr:spPr>
        <a:xfrm flipV="1">
          <a:off x="3098800" y="137927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24130</xdr:rowOff>
    </xdr:from>
    <xdr:to>
      <xdr:col>15</xdr:col>
      <xdr:colOff>98425</xdr:colOff>
      <xdr:row>81</xdr:row>
      <xdr:rowOff>60706</xdr:rowOff>
    </xdr:to>
    <xdr:cxnSp macro="">
      <xdr:nvCxnSpPr>
        <xdr:cNvPr id="376" name="直線コネクタ 375"/>
        <xdr:cNvCxnSpPr/>
      </xdr:nvCxnSpPr>
      <xdr:spPr>
        <a:xfrm>
          <a:off x="2209800" y="13911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7" name="フローチャート: 判断 376"/>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8" name="テキスト ボックス 377"/>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xdr:rowOff>
    </xdr:from>
    <xdr:to>
      <xdr:col>11</xdr:col>
      <xdr:colOff>9525</xdr:colOff>
      <xdr:row>81</xdr:row>
      <xdr:rowOff>24130</xdr:rowOff>
    </xdr:to>
    <xdr:cxnSp macro="">
      <xdr:nvCxnSpPr>
        <xdr:cNvPr id="379" name="直線コネクタ 378"/>
        <xdr:cNvCxnSpPr/>
      </xdr:nvCxnSpPr>
      <xdr:spPr>
        <a:xfrm>
          <a:off x="1320800" y="137195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0" name="フローチャート: 判断 379"/>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1" name="テキスト ボックス 380"/>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2" name="フローチャート: 判断 381"/>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3" name="テキスト ボックス 382"/>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763</xdr:rowOff>
    </xdr:from>
    <xdr:to>
      <xdr:col>24</xdr:col>
      <xdr:colOff>76200</xdr:colOff>
      <xdr:row>81</xdr:row>
      <xdr:rowOff>102363</xdr:rowOff>
    </xdr:to>
    <xdr:sp macro="" textlink="">
      <xdr:nvSpPr>
        <xdr:cNvPr id="389" name="楕円 388"/>
        <xdr:cNvSpPr/>
      </xdr:nvSpPr>
      <xdr:spPr>
        <a:xfrm>
          <a:off x="47752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80790</xdr:rowOff>
    </xdr:from>
    <xdr:ext cx="762000" cy="259045"/>
    <xdr:sp macro="" textlink="">
      <xdr:nvSpPr>
        <xdr:cNvPr id="390" name="公債費該当値テキスト"/>
        <xdr:cNvSpPr txBox="1"/>
      </xdr:nvSpPr>
      <xdr:spPr>
        <a:xfrm>
          <a:off x="4914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25908</xdr:rowOff>
    </xdr:from>
    <xdr:to>
      <xdr:col>20</xdr:col>
      <xdr:colOff>38100</xdr:colOff>
      <xdr:row>80</xdr:row>
      <xdr:rowOff>127508</xdr:rowOff>
    </xdr:to>
    <xdr:sp macro="" textlink="">
      <xdr:nvSpPr>
        <xdr:cNvPr id="391" name="楕円 390"/>
        <xdr:cNvSpPr/>
      </xdr:nvSpPr>
      <xdr:spPr>
        <a:xfrm>
          <a:off x="3937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112285</xdr:rowOff>
    </xdr:from>
    <xdr:ext cx="736600" cy="259045"/>
    <xdr:sp macro="" textlink="">
      <xdr:nvSpPr>
        <xdr:cNvPr id="392" name="テキスト ボックス 391"/>
        <xdr:cNvSpPr txBox="1"/>
      </xdr:nvSpPr>
      <xdr:spPr>
        <a:xfrm>
          <a:off x="3606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9906</xdr:rowOff>
    </xdr:from>
    <xdr:to>
      <xdr:col>15</xdr:col>
      <xdr:colOff>149225</xdr:colOff>
      <xdr:row>81</xdr:row>
      <xdr:rowOff>111506</xdr:rowOff>
    </xdr:to>
    <xdr:sp macro="" textlink="">
      <xdr:nvSpPr>
        <xdr:cNvPr id="393" name="楕円 392"/>
        <xdr:cNvSpPr/>
      </xdr:nvSpPr>
      <xdr:spPr>
        <a:xfrm>
          <a:off x="3048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96283</xdr:rowOff>
    </xdr:from>
    <xdr:ext cx="762000" cy="259045"/>
    <xdr:sp macro="" textlink="">
      <xdr:nvSpPr>
        <xdr:cNvPr id="394" name="テキスト ボックス 393"/>
        <xdr:cNvSpPr txBox="1"/>
      </xdr:nvSpPr>
      <xdr:spPr>
        <a:xfrm>
          <a:off x="2717800" y="139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144780</xdr:rowOff>
    </xdr:from>
    <xdr:to>
      <xdr:col>11</xdr:col>
      <xdr:colOff>60325</xdr:colOff>
      <xdr:row>81</xdr:row>
      <xdr:rowOff>74930</xdr:rowOff>
    </xdr:to>
    <xdr:sp macro="" textlink="">
      <xdr:nvSpPr>
        <xdr:cNvPr id="395" name="楕円 394"/>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59707</xdr:rowOff>
    </xdr:from>
    <xdr:ext cx="762000" cy="259045"/>
    <xdr:sp macro="" textlink="">
      <xdr:nvSpPr>
        <xdr:cNvPr id="396" name="テキスト ボックス 395"/>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124206</xdr:rowOff>
    </xdr:from>
    <xdr:to>
      <xdr:col>6</xdr:col>
      <xdr:colOff>171450</xdr:colOff>
      <xdr:row>80</xdr:row>
      <xdr:rowOff>54356</xdr:rowOff>
    </xdr:to>
    <xdr:sp macro="" textlink="">
      <xdr:nvSpPr>
        <xdr:cNvPr id="397" name="楕円 396"/>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39133</xdr:rowOff>
    </xdr:from>
    <xdr:ext cx="762000" cy="259045"/>
    <xdr:sp macro="" textlink="">
      <xdr:nvSpPr>
        <xdr:cNvPr id="398" name="テキスト ボックス 397"/>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については、人件費、物件費、扶助費、補助費等、維持補修費、繰出金いずれも増額し、前年度比２．４ポイントの増加となった。類似団体平均と比較すると低い水準ではあるものの、今後も物価高騰による物件費の増や一部事務組合への負担金等の増が見込まれるため、引き続き経常経費の見直しを行い、経常的な経費に充当できる一般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4" name="直線コネクタ 423"/>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5"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6" name="直線コネクタ 425"/>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7"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8" name="直線コネクタ 427"/>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40132</xdr:rowOff>
    </xdr:from>
    <xdr:to>
      <xdr:col>82</xdr:col>
      <xdr:colOff>107950</xdr:colOff>
      <xdr:row>74</xdr:row>
      <xdr:rowOff>149860</xdr:rowOff>
    </xdr:to>
    <xdr:cxnSp macro="">
      <xdr:nvCxnSpPr>
        <xdr:cNvPr id="429" name="直線コネクタ 428"/>
        <xdr:cNvCxnSpPr/>
      </xdr:nvCxnSpPr>
      <xdr:spPr>
        <a:xfrm>
          <a:off x="15671800" y="1272743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40132</xdr:rowOff>
    </xdr:from>
    <xdr:to>
      <xdr:col>78</xdr:col>
      <xdr:colOff>69850</xdr:colOff>
      <xdr:row>75</xdr:row>
      <xdr:rowOff>129286</xdr:rowOff>
    </xdr:to>
    <xdr:cxnSp macro="">
      <xdr:nvCxnSpPr>
        <xdr:cNvPr id="432" name="直線コネクタ 431"/>
        <xdr:cNvCxnSpPr/>
      </xdr:nvCxnSpPr>
      <xdr:spPr>
        <a:xfrm flipV="1">
          <a:off x="14782800" y="1272743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3" name="フローチャート: 判断 432"/>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4" name="テキスト ボックス 433"/>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21844</xdr:rowOff>
    </xdr:to>
    <xdr:cxnSp macro="">
      <xdr:nvCxnSpPr>
        <xdr:cNvPr id="435" name="直線コネクタ 434"/>
        <xdr:cNvCxnSpPr/>
      </xdr:nvCxnSpPr>
      <xdr:spPr>
        <a:xfrm flipV="1">
          <a:off x="13893800" y="12988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6" name="フローチャート: 判断 435"/>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7" name="テキスト ボックス 436"/>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76</xdr:row>
      <xdr:rowOff>21844</xdr:rowOff>
    </xdr:to>
    <xdr:cxnSp macro="">
      <xdr:nvCxnSpPr>
        <xdr:cNvPr id="438" name="直線コネクタ 437"/>
        <xdr:cNvCxnSpPr/>
      </xdr:nvCxnSpPr>
      <xdr:spPr>
        <a:xfrm>
          <a:off x="13004800" y="13015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9" name="フローチャート: 判断 438"/>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40" name="テキスト ボックス 439"/>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1" name="フローチャート: 判断 440"/>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2" name="テキスト ボックス 441"/>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8" name="楕円 447"/>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7637</xdr:rowOff>
    </xdr:from>
    <xdr:ext cx="762000" cy="259045"/>
    <xdr:sp macro="" textlink="">
      <xdr:nvSpPr>
        <xdr:cNvPr id="449" name="公債費以外該当値テキスト"/>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160782</xdr:rowOff>
    </xdr:from>
    <xdr:to>
      <xdr:col>78</xdr:col>
      <xdr:colOff>120650</xdr:colOff>
      <xdr:row>74</xdr:row>
      <xdr:rowOff>90932</xdr:rowOff>
    </xdr:to>
    <xdr:sp macro="" textlink="">
      <xdr:nvSpPr>
        <xdr:cNvPr id="450" name="楕円 449"/>
        <xdr:cNvSpPr/>
      </xdr:nvSpPr>
      <xdr:spPr>
        <a:xfrm>
          <a:off x="15621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101109</xdr:rowOff>
    </xdr:from>
    <xdr:ext cx="736600" cy="259045"/>
    <xdr:sp macro="" textlink="">
      <xdr:nvSpPr>
        <xdr:cNvPr id="451" name="テキスト ボックス 450"/>
        <xdr:cNvSpPr txBox="1"/>
      </xdr:nvSpPr>
      <xdr:spPr>
        <a:xfrm>
          <a:off x="15290800" y="1244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2" name="楕円 451"/>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53" name="テキスト ボックス 452"/>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54" name="楕円 453"/>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55" name="テキスト ボックス 454"/>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6" name="楕円 455"/>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7" name="テキスト ボックス 456"/>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167138</xdr:rowOff>
    </xdr:from>
    <xdr:to>
      <xdr:col>29</xdr:col>
      <xdr:colOff>127000</xdr:colOff>
      <xdr:row>20</xdr:row>
      <xdr:rowOff>2832</xdr:rowOff>
    </xdr:to>
    <xdr:cxnSp macro="">
      <xdr:nvCxnSpPr>
        <xdr:cNvPr id="50" name="直線コネクタ 49"/>
        <xdr:cNvCxnSpPr/>
      </xdr:nvCxnSpPr>
      <xdr:spPr bwMode="auto">
        <a:xfrm>
          <a:off x="5003800" y="3472313"/>
          <a:ext cx="647700" cy="7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150432</xdr:rowOff>
    </xdr:from>
    <xdr:to>
      <xdr:col>26</xdr:col>
      <xdr:colOff>50800</xdr:colOff>
      <xdr:row>19</xdr:row>
      <xdr:rowOff>167138</xdr:rowOff>
    </xdr:to>
    <xdr:cxnSp macro="">
      <xdr:nvCxnSpPr>
        <xdr:cNvPr id="53" name="直線コネクタ 52"/>
        <xdr:cNvCxnSpPr/>
      </xdr:nvCxnSpPr>
      <xdr:spPr bwMode="auto">
        <a:xfrm>
          <a:off x="4305300" y="3455607"/>
          <a:ext cx="698500" cy="1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150432</xdr:rowOff>
    </xdr:from>
    <xdr:to>
      <xdr:col>22</xdr:col>
      <xdr:colOff>114300</xdr:colOff>
      <xdr:row>20</xdr:row>
      <xdr:rowOff>5671</xdr:rowOff>
    </xdr:to>
    <xdr:cxnSp macro="">
      <xdr:nvCxnSpPr>
        <xdr:cNvPr id="56" name="直線コネクタ 55"/>
        <xdr:cNvCxnSpPr/>
      </xdr:nvCxnSpPr>
      <xdr:spPr bwMode="auto">
        <a:xfrm flipV="1">
          <a:off x="3606800" y="3455607"/>
          <a:ext cx="698500" cy="26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5671</xdr:rowOff>
    </xdr:from>
    <xdr:to>
      <xdr:col>18</xdr:col>
      <xdr:colOff>177800</xdr:colOff>
      <xdr:row>20</xdr:row>
      <xdr:rowOff>37198</xdr:rowOff>
    </xdr:to>
    <xdr:cxnSp macro="">
      <xdr:nvCxnSpPr>
        <xdr:cNvPr id="59" name="直線コネクタ 58"/>
        <xdr:cNvCxnSpPr/>
      </xdr:nvCxnSpPr>
      <xdr:spPr bwMode="auto">
        <a:xfrm flipV="1">
          <a:off x="2908300" y="3482296"/>
          <a:ext cx="698500" cy="31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123482</xdr:rowOff>
    </xdr:from>
    <xdr:to>
      <xdr:col>29</xdr:col>
      <xdr:colOff>177800</xdr:colOff>
      <xdr:row>20</xdr:row>
      <xdr:rowOff>53632</xdr:rowOff>
    </xdr:to>
    <xdr:sp macro="" textlink="">
      <xdr:nvSpPr>
        <xdr:cNvPr id="69" name="楕円 68"/>
        <xdr:cNvSpPr/>
      </xdr:nvSpPr>
      <xdr:spPr bwMode="auto">
        <a:xfrm>
          <a:off x="5600700" y="3428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32059</xdr:rowOff>
    </xdr:from>
    <xdr:ext cx="762000" cy="259045"/>
    <xdr:sp macro="" textlink="">
      <xdr:nvSpPr>
        <xdr:cNvPr id="70" name="人口1人当たり決算額の推移該当値テキスト130"/>
        <xdr:cNvSpPr txBox="1"/>
      </xdr:nvSpPr>
      <xdr:spPr>
        <a:xfrm>
          <a:off x="5740400" y="333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116338</xdr:rowOff>
    </xdr:from>
    <xdr:to>
      <xdr:col>26</xdr:col>
      <xdr:colOff>101600</xdr:colOff>
      <xdr:row>20</xdr:row>
      <xdr:rowOff>46488</xdr:rowOff>
    </xdr:to>
    <xdr:sp macro="" textlink="">
      <xdr:nvSpPr>
        <xdr:cNvPr id="71" name="楕円 70"/>
        <xdr:cNvSpPr/>
      </xdr:nvSpPr>
      <xdr:spPr bwMode="auto">
        <a:xfrm>
          <a:off x="4953000" y="3421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31265</xdr:rowOff>
    </xdr:from>
    <xdr:ext cx="736600" cy="259045"/>
    <xdr:sp macro="" textlink="">
      <xdr:nvSpPr>
        <xdr:cNvPr id="72" name="テキスト ボックス 71"/>
        <xdr:cNvSpPr txBox="1"/>
      </xdr:nvSpPr>
      <xdr:spPr>
        <a:xfrm>
          <a:off x="4622800" y="350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99632</xdr:rowOff>
    </xdr:from>
    <xdr:to>
      <xdr:col>22</xdr:col>
      <xdr:colOff>165100</xdr:colOff>
      <xdr:row>20</xdr:row>
      <xdr:rowOff>29782</xdr:rowOff>
    </xdr:to>
    <xdr:sp macro="" textlink="">
      <xdr:nvSpPr>
        <xdr:cNvPr id="73" name="楕円 72"/>
        <xdr:cNvSpPr/>
      </xdr:nvSpPr>
      <xdr:spPr bwMode="auto">
        <a:xfrm>
          <a:off x="4254500" y="340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14559</xdr:rowOff>
    </xdr:from>
    <xdr:ext cx="762000" cy="259045"/>
    <xdr:sp macro="" textlink="">
      <xdr:nvSpPr>
        <xdr:cNvPr id="74" name="テキスト ボックス 73"/>
        <xdr:cNvSpPr txBox="1"/>
      </xdr:nvSpPr>
      <xdr:spPr>
        <a:xfrm>
          <a:off x="3924300" y="349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126321</xdr:rowOff>
    </xdr:from>
    <xdr:to>
      <xdr:col>19</xdr:col>
      <xdr:colOff>38100</xdr:colOff>
      <xdr:row>20</xdr:row>
      <xdr:rowOff>56471</xdr:rowOff>
    </xdr:to>
    <xdr:sp macro="" textlink="">
      <xdr:nvSpPr>
        <xdr:cNvPr id="75" name="楕円 74"/>
        <xdr:cNvSpPr/>
      </xdr:nvSpPr>
      <xdr:spPr bwMode="auto">
        <a:xfrm>
          <a:off x="3556000" y="343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41248</xdr:rowOff>
    </xdr:from>
    <xdr:ext cx="762000" cy="259045"/>
    <xdr:sp macro="" textlink="">
      <xdr:nvSpPr>
        <xdr:cNvPr id="76" name="テキスト ボックス 75"/>
        <xdr:cNvSpPr txBox="1"/>
      </xdr:nvSpPr>
      <xdr:spPr>
        <a:xfrm>
          <a:off x="3225800" y="351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157848</xdr:rowOff>
    </xdr:from>
    <xdr:to>
      <xdr:col>15</xdr:col>
      <xdr:colOff>101600</xdr:colOff>
      <xdr:row>20</xdr:row>
      <xdr:rowOff>87998</xdr:rowOff>
    </xdr:to>
    <xdr:sp macro="" textlink="">
      <xdr:nvSpPr>
        <xdr:cNvPr id="77" name="楕円 76"/>
        <xdr:cNvSpPr/>
      </xdr:nvSpPr>
      <xdr:spPr bwMode="auto">
        <a:xfrm>
          <a:off x="2857500" y="346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72775</xdr:rowOff>
    </xdr:from>
    <xdr:ext cx="762000" cy="259045"/>
    <xdr:sp macro="" textlink="">
      <xdr:nvSpPr>
        <xdr:cNvPr id="78" name="テキスト ボックス 77"/>
        <xdr:cNvSpPr txBox="1"/>
      </xdr:nvSpPr>
      <xdr:spPr>
        <a:xfrm>
          <a:off x="2527300" y="354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126695</xdr:rowOff>
    </xdr:from>
    <xdr:to>
      <xdr:col>29</xdr:col>
      <xdr:colOff>127000</xdr:colOff>
      <xdr:row>37</xdr:row>
      <xdr:rowOff>10528</xdr:rowOff>
    </xdr:to>
    <xdr:cxnSp macro="">
      <xdr:nvCxnSpPr>
        <xdr:cNvPr id="112" name="直線コネクタ 111"/>
        <xdr:cNvCxnSpPr/>
      </xdr:nvCxnSpPr>
      <xdr:spPr bwMode="auto">
        <a:xfrm flipV="1">
          <a:off x="5003800" y="7079945"/>
          <a:ext cx="647700" cy="5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3" name="人口1人当たり決算額の推移平均値テキスト445"/>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133286</xdr:rowOff>
    </xdr:from>
    <xdr:to>
      <xdr:col>26</xdr:col>
      <xdr:colOff>50800</xdr:colOff>
      <xdr:row>37</xdr:row>
      <xdr:rowOff>10528</xdr:rowOff>
    </xdr:to>
    <xdr:cxnSp macro="">
      <xdr:nvCxnSpPr>
        <xdr:cNvPr id="115" name="直線コネクタ 114"/>
        <xdr:cNvCxnSpPr/>
      </xdr:nvCxnSpPr>
      <xdr:spPr bwMode="auto">
        <a:xfrm>
          <a:off x="4305300" y="7086536"/>
          <a:ext cx="698500" cy="48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335064</xdr:rowOff>
    </xdr:from>
    <xdr:to>
      <xdr:col>22</xdr:col>
      <xdr:colOff>114300</xdr:colOff>
      <xdr:row>36</xdr:row>
      <xdr:rowOff>133286</xdr:rowOff>
    </xdr:to>
    <xdr:cxnSp macro="">
      <xdr:nvCxnSpPr>
        <xdr:cNvPr id="118" name="直線コネクタ 117"/>
        <xdr:cNvCxnSpPr/>
      </xdr:nvCxnSpPr>
      <xdr:spPr bwMode="auto">
        <a:xfrm>
          <a:off x="3606800" y="6945414"/>
          <a:ext cx="698500" cy="14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0" name="テキスト ボックス 119"/>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253149</xdr:rowOff>
    </xdr:from>
    <xdr:to>
      <xdr:col>18</xdr:col>
      <xdr:colOff>177800</xdr:colOff>
      <xdr:row>35</xdr:row>
      <xdr:rowOff>335064</xdr:rowOff>
    </xdr:to>
    <xdr:cxnSp macro="">
      <xdr:nvCxnSpPr>
        <xdr:cNvPr id="121" name="直線コネクタ 120"/>
        <xdr:cNvCxnSpPr/>
      </xdr:nvCxnSpPr>
      <xdr:spPr bwMode="auto">
        <a:xfrm>
          <a:off x="2908300" y="6863499"/>
          <a:ext cx="698500" cy="8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75895</xdr:rowOff>
    </xdr:from>
    <xdr:to>
      <xdr:col>29</xdr:col>
      <xdr:colOff>177800</xdr:colOff>
      <xdr:row>37</xdr:row>
      <xdr:rowOff>6045</xdr:rowOff>
    </xdr:to>
    <xdr:sp macro="" textlink="">
      <xdr:nvSpPr>
        <xdr:cNvPr id="131" name="楕円 130"/>
        <xdr:cNvSpPr/>
      </xdr:nvSpPr>
      <xdr:spPr bwMode="auto">
        <a:xfrm>
          <a:off x="5600700" y="702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47972</xdr:rowOff>
    </xdr:from>
    <xdr:ext cx="762000" cy="259045"/>
    <xdr:sp macro="" textlink="">
      <xdr:nvSpPr>
        <xdr:cNvPr id="132" name="人口1人当たり決算額の推移該当値テキスト445"/>
        <xdr:cNvSpPr txBox="1"/>
      </xdr:nvSpPr>
      <xdr:spPr>
        <a:xfrm>
          <a:off x="5740400" y="70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131178</xdr:rowOff>
    </xdr:from>
    <xdr:to>
      <xdr:col>26</xdr:col>
      <xdr:colOff>101600</xdr:colOff>
      <xdr:row>37</xdr:row>
      <xdr:rowOff>61328</xdr:rowOff>
    </xdr:to>
    <xdr:sp macro="" textlink="">
      <xdr:nvSpPr>
        <xdr:cNvPr id="133" name="楕円 132"/>
        <xdr:cNvSpPr/>
      </xdr:nvSpPr>
      <xdr:spPr bwMode="auto">
        <a:xfrm>
          <a:off x="4953000" y="7084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46105</xdr:rowOff>
    </xdr:from>
    <xdr:ext cx="736600" cy="259045"/>
    <xdr:sp macro="" textlink="">
      <xdr:nvSpPr>
        <xdr:cNvPr id="134" name="テキスト ボックス 133"/>
        <xdr:cNvSpPr txBox="1"/>
      </xdr:nvSpPr>
      <xdr:spPr>
        <a:xfrm>
          <a:off x="4622800" y="7170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82486</xdr:rowOff>
    </xdr:from>
    <xdr:to>
      <xdr:col>22</xdr:col>
      <xdr:colOff>165100</xdr:colOff>
      <xdr:row>37</xdr:row>
      <xdr:rowOff>12636</xdr:rowOff>
    </xdr:to>
    <xdr:sp macro="" textlink="">
      <xdr:nvSpPr>
        <xdr:cNvPr id="135" name="楕円 134"/>
        <xdr:cNvSpPr/>
      </xdr:nvSpPr>
      <xdr:spPr bwMode="auto">
        <a:xfrm>
          <a:off x="4254500" y="7035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168863</xdr:rowOff>
    </xdr:from>
    <xdr:ext cx="762000" cy="259045"/>
    <xdr:sp macro="" textlink="">
      <xdr:nvSpPr>
        <xdr:cNvPr id="136" name="テキスト ボックス 135"/>
        <xdr:cNvSpPr txBox="1"/>
      </xdr:nvSpPr>
      <xdr:spPr>
        <a:xfrm>
          <a:off x="3924300" y="712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284264</xdr:rowOff>
    </xdr:from>
    <xdr:to>
      <xdr:col>19</xdr:col>
      <xdr:colOff>38100</xdr:colOff>
      <xdr:row>36</xdr:row>
      <xdr:rowOff>42964</xdr:rowOff>
    </xdr:to>
    <xdr:sp macro="" textlink="">
      <xdr:nvSpPr>
        <xdr:cNvPr id="137" name="楕円 136"/>
        <xdr:cNvSpPr/>
      </xdr:nvSpPr>
      <xdr:spPr bwMode="auto">
        <a:xfrm>
          <a:off x="3556000" y="6894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53141</xdr:rowOff>
    </xdr:from>
    <xdr:ext cx="762000" cy="259045"/>
    <xdr:sp macro="" textlink="">
      <xdr:nvSpPr>
        <xdr:cNvPr id="138" name="テキスト ボックス 137"/>
        <xdr:cNvSpPr txBox="1"/>
      </xdr:nvSpPr>
      <xdr:spPr>
        <a:xfrm>
          <a:off x="3225800" y="6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202349</xdr:rowOff>
    </xdr:from>
    <xdr:to>
      <xdr:col>15</xdr:col>
      <xdr:colOff>101600</xdr:colOff>
      <xdr:row>35</xdr:row>
      <xdr:rowOff>303949</xdr:rowOff>
    </xdr:to>
    <xdr:sp macro="" textlink="">
      <xdr:nvSpPr>
        <xdr:cNvPr id="139" name="楕円 138"/>
        <xdr:cNvSpPr/>
      </xdr:nvSpPr>
      <xdr:spPr bwMode="auto">
        <a:xfrm>
          <a:off x="2857500" y="681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314126</xdr:rowOff>
    </xdr:from>
    <xdr:ext cx="762000" cy="259045"/>
    <xdr:sp macro="" textlink="">
      <xdr:nvSpPr>
        <xdr:cNvPr id="140" name="テキスト ボックス 139"/>
        <xdr:cNvSpPr txBox="1"/>
      </xdr:nvSpPr>
      <xdr:spPr>
        <a:xfrm>
          <a:off x="2527300" y="658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36,030
35,444
99.10
18,126,945
16,911,249
1,102,145
9,043,836
17,413,099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167001</xdr:rowOff>
    </xdr:from>
    <xdr:to>
      <xdr:col>24</xdr:col>
      <xdr:colOff>63500</xdr:colOff>
      <xdr:row>38</xdr:row>
      <xdr:rowOff>13366</xdr:rowOff>
    </xdr:to>
    <xdr:cxnSp macro="">
      <xdr:nvCxnSpPr>
        <xdr:cNvPr id="63" name="直線コネクタ 62"/>
        <xdr:cNvCxnSpPr/>
      </xdr:nvCxnSpPr>
      <xdr:spPr>
        <a:xfrm>
          <a:off x="3797300" y="6510651"/>
          <a:ext cx="838200" cy="1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160617</xdr:rowOff>
    </xdr:from>
    <xdr:to>
      <xdr:col>19</xdr:col>
      <xdr:colOff>177800</xdr:colOff>
      <xdr:row>37</xdr:row>
      <xdr:rowOff>167001</xdr:rowOff>
    </xdr:to>
    <xdr:cxnSp macro="">
      <xdr:nvCxnSpPr>
        <xdr:cNvPr id="66" name="直線コネクタ 65"/>
        <xdr:cNvCxnSpPr/>
      </xdr:nvCxnSpPr>
      <xdr:spPr>
        <a:xfrm>
          <a:off x="2908300" y="6504267"/>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160617</xdr:rowOff>
    </xdr:from>
    <xdr:to>
      <xdr:col>15</xdr:col>
      <xdr:colOff>50800</xdr:colOff>
      <xdr:row>38</xdr:row>
      <xdr:rowOff>53681</xdr:rowOff>
    </xdr:to>
    <xdr:cxnSp macro="">
      <xdr:nvCxnSpPr>
        <xdr:cNvPr id="69" name="直線コネクタ 68"/>
        <xdr:cNvCxnSpPr/>
      </xdr:nvCxnSpPr>
      <xdr:spPr>
        <a:xfrm flipV="1">
          <a:off x="2019300" y="6504267"/>
          <a:ext cx="889000" cy="6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53681</xdr:rowOff>
    </xdr:from>
    <xdr:to>
      <xdr:col>10</xdr:col>
      <xdr:colOff>114300</xdr:colOff>
      <xdr:row>38</xdr:row>
      <xdr:rowOff>73618</xdr:rowOff>
    </xdr:to>
    <xdr:cxnSp macro="">
      <xdr:nvCxnSpPr>
        <xdr:cNvPr id="72" name="直線コネクタ 71"/>
        <xdr:cNvCxnSpPr/>
      </xdr:nvCxnSpPr>
      <xdr:spPr>
        <a:xfrm flipV="1">
          <a:off x="1130300" y="6568781"/>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134016</xdr:rowOff>
    </xdr:from>
    <xdr:to>
      <xdr:col>24</xdr:col>
      <xdr:colOff>114300</xdr:colOff>
      <xdr:row>38</xdr:row>
      <xdr:rowOff>64166</xdr:rowOff>
    </xdr:to>
    <xdr:sp macro="" textlink="">
      <xdr:nvSpPr>
        <xdr:cNvPr id="82" name="楕円 81"/>
        <xdr:cNvSpPr/>
      </xdr:nvSpPr>
      <xdr:spPr>
        <a:xfrm>
          <a:off x="4584700" y="64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48943</xdr:rowOff>
    </xdr:from>
    <xdr:ext cx="534377" cy="259045"/>
    <xdr:sp macro="" textlink="">
      <xdr:nvSpPr>
        <xdr:cNvPr id="83" name="人件費該当値テキスト"/>
        <xdr:cNvSpPr txBox="1"/>
      </xdr:nvSpPr>
      <xdr:spPr>
        <a:xfrm>
          <a:off x="4686300" y="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116201</xdr:rowOff>
    </xdr:from>
    <xdr:to>
      <xdr:col>20</xdr:col>
      <xdr:colOff>38100</xdr:colOff>
      <xdr:row>38</xdr:row>
      <xdr:rowOff>46351</xdr:rowOff>
    </xdr:to>
    <xdr:sp macro="" textlink="">
      <xdr:nvSpPr>
        <xdr:cNvPr id="84" name="楕円 83"/>
        <xdr:cNvSpPr/>
      </xdr:nvSpPr>
      <xdr:spPr>
        <a:xfrm>
          <a:off x="3746500" y="64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37478</xdr:rowOff>
    </xdr:from>
    <xdr:ext cx="534377" cy="259045"/>
    <xdr:sp macro="" textlink="">
      <xdr:nvSpPr>
        <xdr:cNvPr id="85" name="テキスト ボックス 84"/>
        <xdr:cNvSpPr txBox="1"/>
      </xdr:nvSpPr>
      <xdr:spPr>
        <a:xfrm>
          <a:off x="3530111" y="65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109817</xdr:rowOff>
    </xdr:from>
    <xdr:to>
      <xdr:col>15</xdr:col>
      <xdr:colOff>101600</xdr:colOff>
      <xdr:row>38</xdr:row>
      <xdr:rowOff>39967</xdr:rowOff>
    </xdr:to>
    <xdr:sp macro="" textlink="">
      <xdr:nvSpPr>
        <xdr:cNvPr id="86" name="楕円 85"/>
        <xdr:cNvSpPr/>
      </xdr:nvSpPr>
      <xdr:spPr>
        <a:xfrm>
          <a:off x="2857500" y="64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31094</xdr:rowOff>
    </xdr:from>
    <xdr:ext cx="534377" cy="259045"/>
    <xdr:sp macro="" textlink="">
      <xdr:nvSpPr>
        <xdr:cNvPr id="87" name="テキスト ボックス 86"/>
        <xdr:cNvSpPr txBox="1"/>
      </xdr:nvSpPr>
      <xdr:spPr>
        <a:xfrm>
          <a:off x="2641111" y="654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2881</xdr:rowOff>
    </xdr:from>
    <xdr:to>
      <xdr:col>10</xdr:col>
      <xdr:colOff>165100</xdr:colOff>
      <xdr:row>38</xdr:row>
      <xdr:rowOff>104481</xdr:rowOff>
    </xdr:to>
    <xdr:sp macro="" textlink="">
      <xdr:nvSpPr>
        <xdr:cNvPr id="88" name="楕円 87"/>
        <xdr:cNvSpPr/>
      </xdr:nvSpPr>
      <xdr:spPr>
        <a:xfrm>
          <a:off x="1968500" y="6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95608</xdr:rowOff>
    </xdr:from>
    <xdr:ext cx="534377" cy="259045"/>
    <xdr:sp macro="" textlink="">
      <xdr:nvSpPr>
        <xdr:cNvPr id="89" name="テキスト ボックス 88"/>
        <xdr:cNvSpPr txBox="1"/>
      </xdr:nvSpPr>
      <xdr:spPr>
        <a:xfrm>
          <a:off x="1752111" y="661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22818</xdr:rowOff>
    </xdr:from>
    <xdr:to>
      <xdr:col>6</xdr:col>
      <xdr:colOff>38100</xdr:colOff>
      <xdr:row>38</xdr:row>
      <xdr:rowOff>124418</xdr:rowOff>
    </xdr:to>
    <xdr:sp macro="" textlink="">
      <xdr:nvSpPr>
        <xdr:cNvPr id="90" name="楕円 89"/>
        <xdr:cNvSpPr/>
      </xdr:nvSpPr>
      <xdr:spPr>
        <a:xfrm>
          <a:off x="1079500" y="653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115545</xdr:rowOff>
    </xdr:from>
    <xdr:ext cx="534377" cy="259045"/>
    <xdr:sp macro="" textlink="">
      <xdr:nvSpPr>
        <xdr:cNvPr id="91" name="テキスト ボックス 90"/>
        <xdr:cNvSpPr txBox="1"/>
      </xdr:nvSpPr>
      <xdr:spPr>
        <a:xfrm>
          <a:off x="863111" y="663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15450</xdr:rowOff>
    </xdr:from>
    <xdr:to>
      <xdr:col>24</xdr:col>
      <xdr:colOff>63500</xdr:colOff>
      <xdr:row>57</xdr:row>
      <xdr:rowOff>95221</xdr:rowOff>
    </xdr:to>
    <xdr:cxnSp macro="">
      <xdr:nvCxnSpPr>
        <xdr:cNvPr id="123" name="直線コネクタ 122"/>
        <xdr:cNvCxnSpPr/>
      </xdr:nvCxnSpPr>
      <xdr:spPr>
        <a:xfrm flipV="1">
          <a:off x="3797300" y="9788100"/>
          <a:ext cx="838200" cy="7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53093</xdr:rowOff>
    </xdr:from>
    <xdr:to>
      <xdr:col>19</xdr:col>
      <xdr:colOff>177800</xdr:colOff>
      <xdr:row>57</xdr:row>
      <xdr:rowOff>95221</xdr:rowOff>
    </xdr:to>
    <xdr:cxnSp macro="">
      <xdr:nvCxnSpPr>
        <xdr:cNvPr id="126" name="直線コネクタ 125"/>
        <xdr:cNvCxnSpPr/>
      </xdr:nvCxnSpPr>
      <xdr:spPr>
        <a:xfrm>
          <a:off x="2908300" y="9825743"/>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53093</xdr:rowOff>
    </xdr:from>
    <xdr:to>
      <xdr:col>15</xdr:col>
      <xdr:colOff>50800</xdr:colOff>
      <xdr:row>58</xdr:row>
      <xdr:rowOff>51057</xdr:rowOff>
    </xdr:to>
    <xdr:cxnSp macro="">
      <xdr:nvCxnSpPr>
        <xdr:cNvPr id="129" name="直線コネクタ 128"/>
        <xdr:cNvCxnSpPr/>
      </xdr:nvCxnSpPr>
      <xdr:spPr>
        <a:xfrm flipV="1">
          <a:off x="2019300" y="9825743"/>
          <a:ext cx="889000" cy="16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42175</xdr:rowOff>
    </xdr:from>
    <xdr:to>
      <xdr:col>10</xdr:col>
      <xdr:colOff>114300</xdr:colOff>
      <xdr:row>58</xdr:row>
      <xdr:rowOff>51057</xdr:rowOff>
    </xdr:to>
    <xdr:cxnSp macro="">
      <xdr:nvCxnSpPr>
        <xdr:cNvPr id="132" name="直線コネクタ 131"/>
        <xdr:cNvCxnSpPr/>
      </xdr:nvCxnSpPr>
      <xdr:spPr>
        <a:xfrm>
          <a:off x="1130300" y="9986275"/>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136100</xdr:rowOff>
    </xdr:from>
    <xdr:to>
      <xdr:col>24</xdr:col>
      <xdr:colOff>114300</xdr:colOff>
      <xdr:row>57</xdr:row>
      <xdr:rowOff>66250</xdr:rowOff>
    </xdr:to>
    <xdr:sp macro="" textlink="">
      <xdr:nvSpPr>
        <xdr:cNvPr id="142" name="楕円 141"/>
        <xdr:cNvSpPr/>
      </xdr:nvSpPr>
      <xdr:spPr>
        <a:xfrm>
          <a:off x="4584700" y="97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114527</xdr:rowOff>
    </xdr:from>
    <xdr:ext cx="534377" cy="259045"/>
    <xdr:sp macro="" textlink="">
      <xdr:nvSpPr>
        <xdr:cNvPr id="143" name="物件費該当値テキスト"/>
        <xdr:cNvSpPr txBox="1"/>
      </xdr:nvSpPr>
      <xdr:spPr>
        <a:xfrm>
          <a:off x="4686300" y="971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44421</xdr:rowOff>
    </xdr:from>
    <xdr:to>
      <xdr:col>20</xdr:col>
      <xdr:colOff>38100</xdr:colOff>
      <xdr:row>57</xdr:row>
      <xdr:rowOff>146021</xdr:rowOff>
    </xdr:to>
    <xdr:sp macro="" textlink="">
      <xdr:nvSpPr>
        <xdr:cNvPr id="144" name="楕円 143"/>
        <xdr:cNvSpPr/>
      </xdr:nvSpPr>
      <xdr:spPr>
        <a:xfrm>
          <a:off x="3746500" y="981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137148</xdr:rowOff>
    </xdr:from>
    <xdr:ext cx="534377" cy="259045"/>
    <xdr:sp macro="" textlink="">
      <xdr:nvSpPr>
        <xdr:cNvPr id="145" name="テキスト ボックス 144"/>
        <xdr:cNvSpPr txBox="1"/>
      </xdr:nvSpPr>
      <xdr:spPr>
        <a:xfrm>
          <a:off x="3530111" y="99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2293</xdr:rowOff>
    </xdr:from>
    <xdr:to>
      <xdr:col>15</xdr:col>
      <xdr:colOff>101600</xdr:colOff>
      <xdr:row>57</xdr:row>
      <xdr:rowOff>103893</xdr:rowOff>
    </xdr:to>
    <xdr:sp macro="" textlink="">
      <xdr:nvSpPr>
        <xdr:cNvPr id="146" name="楕円 145"/>
        <xdr:cNvSpPr/>
      </xdr:nvSpPr>
      <xdr:spPr>
        <a:xfrm>
          <a:off x="2857500" y="97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95020</xdr:rowOff>
    </xdr:from>
    <xdr:ext cx="534377" cy="259045"/>
    <xdr:sp macro="" textlink="">
      <xdr:nvSpPr>
        <xdr:cNvPr id="147" name="テキスト ボックス 146"/>
        <xdr:cNvSpPr txBox="1"/>
      </xdr:nvSpPr>
      <xdr:spPr>
        <a:xfrm>
          <a:off x="2641111" y="98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257</xdr:rowOff>
    </xdr:from>
    <xdr:to>
      <xdr:col>10</xdr:col>
      <xdr:colOff>165100</xdr:colOff>
      <xdr:row>58</xdr:row>
      <xdr:rowOff>101857</xdr:rowOff>
    </xdr:to>
    <xdr:sp macro="" textlink="">
      <xdr:nvSpPr>
        <xdr:cNvPr id="148" name="楕円 147"/>
        <xdr:cNvSpPr/>
      </xdr:nvSpPr>
      <xdr:spPr>
        <a:xfrm>
          <a:off x="1968500" y="994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92984</xdr:rowOff>
    </xdr:from>
    <xdr:ext cx="534377" cy="259045"/>
    <xdr:sp macro="" textlink="">
      <xdr:nvSpPr>
        <xdr:cNvPr id="149" name="テキスト ボックス 148"/>
        <xdr:cNvSpPr txBox="1"/>
      </xdr:nvSpPr>
      <xdr:spPr>
        <a:xfrm>
          <a:off x="1752111" y="1003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162825</xdr:rowOff>
    </xdr:from>
    <xdr:to>
      <xdr:col>6</xdr:col>
      <xdr:colOff>38100</xdr:colOff>
      <xdr:row>58</xdr:row>
      <xdr:rowOff>92975</xdr:rowOff>
    </xdr:to>
    <xdr:sp macro="" textlink="">
      <xdr:nvSpPr>
        <xdr:cNvPr id="150" name="楕円 149"/>
        <xdr:cNvSpPr/>
      </xdr:nvSpPr>
      <xdr:spPr>
        <a:xfrm>
          <a:off x="1079500" y="993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84102</xdr:rowOff>
    </xdr:from>
    <xdr:ext cx="534377" cy="259045"/>
    <xdr:sp macro="" textlink="">
      <xdr:nvSpPr>
        <xdr:cNvPr id="151" name="テキスト ボックス 150"/>
        <xdr:cNvSpPr txBox="1"/>
      </xdr:nvSpPr>
      <xdr:spPr>
        <a:xfrm>
          <a:off x="863111" y="1002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162217</xdr:rowOff>
    </xdr:from>
    <xdr:to>
      <xdr:col>24</xdr:col>
      <xdr:colOff>63500</xdr:colOff>
      <xdr:row>75</xdr:row>
      <xdr:rowOff>85065</xdr:rowOff>
    </xdr:to>
    <xdr:cxnSp macro="">
      <xdr:nvCxnSpPr>
        <xdr:cNvPr id="176" name="直線コネクタ 175"/>
        <xdr:cNvCxnSpPr/>
      </xdr:nvCxnSpPr>
      <xdr:spPr>
        <a:xfrm flipV="1">
          <a:off x="3797300" y="12849517"/>
          <a:ext cx="8382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12634</xdr:rowOff>
    </xdr:from>
    <xdr:ext cx="469744" cy="259045"/>
    <xdr:sp macro="" textlink="">
      <xdr:nvSpPr>
        <xdr:cNvPr id="177" name="維持補修費平均値テキスト"/>
        <xdr:cNvSpPr txBox="1"/>
      </xdr:nvSpPr>
      <xdr:spPr>
        <a:xfrm>
          <a:off x="4686300" y="130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85065</xdr:rowOff>
    </xdr:from>
    <xdr:to>
      <xdr:col>19</xdr:col>
      <xdr:colOff>177800</xdr:colOff>
      <xdr:row>76</xdr:row>
      <xdr:rowOff>7341</xdr:rowOff>
    </xdr:to>
    <xdr:cxnSp macro="">
      <xdr:nvCxnSpPr>
        <xdr:cNvPr id="179" name="直線コネクタ 178"/>
        <xdr:cNvCxnSpPr/>
      </xdr:nvCxnSpPr>
      <xdr:spPr>
        <a:xfrm flipV="1">
          <a:off x="2908300" y="1294381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113333</xdr:rowOff>
    </xdr:from>
    <xdr:ext cx="469744" cy="259045"/>
    <xdr:sp macro="" textlink="">
      <xdr:nvSpPr>
        <xdr:cNvPr id="181" name="テキスト ボックス 180"/>
        <xdr:cNvSpPr txBox="1"/>
      </xdr:nvSpPr>
      <xdr:spPr>
        <a:xfrm>
          <a:off x="3562428" y="131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7341</xdr:rowOff>
    </xdr:from>
    <xdr:to>
      <xdr:col>15</xdr:col>
      <xdr:colOff>50800</xdr:colOff>
      <xdr:row>76</xdr:row>
      <xdr:rowOff>100552</xdr:rowOff>
    </xdr:to>
    <xdr:cxnSp macro="">
      <xdr:nvCxnSpPr>
        <xdr:cNvPr id="182" name="直線コネクタ 181"/>
        <xdr:cNvCxnSpPr/>
      </xdr:nvCxnSpPr>
      <xdr:spPr>
        <a:xfrm flipV="1">
          <a:off x="2019300" y="13037541"/>
          <a:ext cx="889000" cy="9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156309</xdr:rowOff>
    </xdr:from>
    <xdr:ext cx="469744" cy="259045"/>
    <xdr:sp macro="" textlink="">
      <xdr:nvSpPr>
        <xdr:cNvPr id="184" name="テキスト ボックス 183"/>
        <xdr:cNvSpPr txBox="1"/>
      </xdr:nvSpPr>
      <xdr:spPr>
        <a:xfrm>
          <a:off x="2673428" y="131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100552</xdr:rowOff>
    </xdr:from>
    <xdr:to>
      <xdr:col>10</xdr:col>
      <xdr:colOff>114300</xdr:colOff>
      <xdr:row>76</xdr:row>
      <xdr:rowOff>130614</xdr:rowOff>
    </xdr:to>
    <xdr:cxnSp macro="">
      <xdr:nvCxnSpPr>
        <xdr:cNvPr id="185" name="直線コネクタ 184"/>
        <xdr:cNvCxnSpPr/>
      </xdr:nvCxnSpPr>
      <xdr:spPr>
        <a:xfrm flipV="1">
          <a:off x="1130300" y="13130752"/>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169911</xdr:rowOff>
    </xdr:from>
    <xdr:ext cx="469744" cy="259045"/>
    <xdr:sp macro="" textlink="">
      <xdr:nvSpPr>
        <xdr:cNvPr id="187" name="テキスト ボックス 186"/>
        <xdr:cNvSpPr txBox="1"/>
      </xdr:nvSpPr>
      <xdr:spPr>
        <a:xfrm>
          <a:off x="1784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111417</xdr:rowOff>
    </xdr:from>
    <xdr:to>
      <xdr:col>24</xdr:col>
      <xdr:colOff>114300</xdr:colOff>
      <xdr:row>75</xdr:row>
      <xdr:rowOff>41567</xdr:rowOff>
    </xdr:to>
    <xdr:sp macro="" textlink="">
      <xdr:nvSpPr>
        <xdr:cNvPr id="195" name="楕円 194"/>
        <xdr:cNvSpPr/>
      </xdr:nvSpPr>
      <xdr:spPr>
        <a:xfrm>
          <a:off x="4584700" y="127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134294</xdr:rowOff>
    </xdr:from>
    <xdr:ext cx="469744" cy="259045"/>
    <xdr:sp macro="" textlink="">
      <xdr:nvSpPr>
        <xdr:cNvPr id="196" name="維持補修費該当値テキスト"/>
        <xdr:cNvSpPr txBox="1"/>
      </xdr:nvSpPr>
      <xdr:spPr>
        <a:xfrm>
          <a:off x="4686300" y="1265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34265</xdr:rowOff>
    </xdr:from>
    <xdr:to>
      <xdr:col>20</xdr:col>
      <xdr:colOff>38100</xdr:colOff>
      <xdr:row>75</xdr:row>
      <xdr:rowOff>135865</xdr:rowOff>
    </xdr:to>
    <xdr:sp macro="" textlink="">
      <xdr:nvSpPr>
        <xdr:cNvPr id="197" name="楕円 196"/>
        <xdr:cNvSpPr/>
      </xdr:nvSpPr>
      <xdr:spPr>
        <a:xfrm>
          <a:off x="3746500" y="128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152392</xdr:rowOff>
    </xdr:from>
    <xdr:ext cx="469744" cy="259045"/>
    <xdr:sp macro="" textlink="">
      <xdr:nvSpPr>
        <xdr:cNvPr id="198" name="テキスト ボックス 197"/>
        <xdr:cNvSpPr txBox="1"/>
      </xdr:nvSpPr>
      <xdr:spPr>
        <a:xfrm>
          <a:off x="3562428" y="1266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127991</xdr:rowOff>
    </xdr:from>
    <xdr:to>
      <xdr:col>15</xdr:col>
      <xdr:colOff>101600</xdr:colOff>
      <xdr:row>76</xdr:row>
      <xdr:rowOff>58141</xdr:rowOff>
    </xdr:to>
    <xdr:sp macro="" textlink="">
      <xdr:nvSpPr>
        <xdr:cNvPr id="199" name="楕円 198"/>
        <xdr:cNvSpPr/>
      </xdr:nvSpPr>
      <xdr:spPr>
        <a:xfrm>
          <a:off x="2857500" y="129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74668</xdr:rowOff>
    </xdr:from>
    <xdr:ext cx="469744" cy="259045"/>
    <xdr:sp macro="" textlink="">
      <xdr:nvSpPr>
        <xdr:cNvPr id="200" name="テキスト ボックス 199"/>
        <xdr:cNvSpPr txBox="1"/>
      </xdr:nvSpPr>
      <xdr:spPr>
        <a:xfrm>
          <a:off x="2673428" y="1276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49752</xdr:rowOff>
    </xdr:from>
    <xdr:to>
      <xdr:col>10</xdr:col>
      <xdr:colOff>165100</xdr:colOff>
      <xdr:row>76</xdr:row>
      <xdr:rowOff>151352</xdr:rowOff>
    </xdr:to>
    <xdr:sp macro="" textlink="">
      <xdr:nvSpPr>
        <xdr:cNvPr id="201" name="楕円 200"/>
        <xdr:cNvSpPr/>
      </xdr:nvSpPr>
      <xdr:spPr>
        <a:xfrm>
          <a:off x="1968500" y="130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167879</xdr:rowOff>
    </xdr:from>
    <xdr:ext cx="469744" cy="259045"/>
    <xdr:sp macro="" textlink="">
      <xdr:nvSpPr>
        <xdr:cNvPr id="202" name="テキスト ボックス 201"/>
        <xdr:cNvSpPr txBox="1"/>
      </xdr:nvSpPr>
      <xdr:spPr>
        <a:xfrm>
          <a:off x="1784428" y="1285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79814</xdr:rowOff>
    </xdr:from>
    <xdr:to>
      <xdr:col>6</xdr:col>
      <xdr:colOff>38100</xdr:colOff>
      <xdr:row>77</xdr:row>
      <xdr:rowOff>9964</xdr:rowOff>
    </xdr:to>
    <xdr:sp macro="" textlink="">
      <xdr:nvSpPr>
        <xdr:cNvPr id="203" name="楕円 202"/>
        <xdr:cNvSpPr/>
      </xdr:nvSpPr>
      <xdr:spPr>
        <a:xfrm>
          <a:off x="1079500" y="131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1091</xdr:rowOff>
    </xdr:from>
    <xdr:ext cx="469744" cy="259045"/>
    <xdr:sp macro="" textlink="">
      <xdr:nvSpPr>
        <xdr:cNvPr id="204" name="テキスト ボックス 203"/>
        <xdr:cNvSpPr txBox="1"/>
      </xdr:nvSpPr>
      <xdr:spPr>
        <a:xfrm>
          <a:off x="895428" y="1320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66825</xdr:rowOff>
    </xdr:from>
    <xdr:to>
      <xdr:col>24</xdr:col>
      <xdr:colOff>62865</xdr:colOff>
      <xdr:row>98</xdr:row>
      <xdr:rowOff>89964</xdr:rowOff>
    </xdr:to>
    <xdr:cxnSp macro="">
      <xdr:nvCxnSpPr>
        <xdr:cNvPr id="231" name="直線コネクタ 230"/>
        <xdr:cNvCxnSpPr/>
      </xdr:nvCxnSpPr>
      <xdr:spPr>
        <a:xfrm flipV="1">
          <a:off x="4633595" y="15668775"/>
          <a:ext cx="1270" cy="122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93791</xdr:rowOff>
    </xdr:from>
    <xdr:ext cx="534377" cy="259045"/>
    <xdr:sp macro="" textlink="">
      <xdr:nvSpPr>
        <xdr:cNvPr id="232" name="扶助費最小値テキスト"/>
        <xdr:cNvSpPr txBox="1"/>
      </xdr:nvSpPr>
      <xdr:spPr>
        <a:xfrm>
          <a:off x="4686300" y="1689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89964</xdr:rowOff>
    </xdr:from>
    <xdr:to>
      <xdr:col>24</xdr:col>
      <xdr:colOff>152400</xdr:colOff>
      <xdr:row>98</xdr:row>
      <xdr:rowOff>89964</xdr:rowOff>
    </xdr:to>
    <xdr:cxnSp macro="">
      <xdr:nvCxnSpPr>
        <xdr:cNvPr id="233" name="直線コネクタ 232"/>
        <xdr:cNvCxnSpPr/>
      </xdr:nvCxnSpPr>
      <xdr:spPr>
        <a:xfrm>
          <a:off x="4546600" y="16892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13502</xdr:rowOff>
    </xdr:from>
    <xdr:ext cx="599010" cy="259045"/>
    <xdr:sp macro="" textlink="">
      <xdr:nvSpPr>
        <xdr:cNvPr id="234" name="扶助費最大値テキスト"/>
        <xdr:cNvSpPr txBox="1"/>
      </xdr:nvSpPr>
      <xdr:spPr>
        <a:xfrm>
          <a:off x="4686300" y="1544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66825</xdr:rowOff>
    </xdr:from>
    <xdr:to>
      <xdr:col>24</xdr:col>
      <xdr:colOff>152400</xdr:colOff>
      <xdr:row>91</xdr:row>
      <xdr:rowOff>66825</xdr:rowOff>
    </xdr:to>
    <xdr:cxnSp macro="">
      <xdr:nvCxnSpPr>
        <xdr:cNvPr id="235" name="直線コネクタ 234"/>
        <xdr:cNvCxnSpPr/>
      </xdr:nvCxnSpPr>
      <xdr:spPr>
        <a:xfrm>
          <a:off x="4546600" y="156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115305</xdr:rowOff>
    </xdr:from>
    <xdr:to>
      <xdr:col>24</xdr:col>
      <xdr:colOff>63500</xdr:colOff>
      <xdr:row>92</xdr:row>
      <xdr:rowOff>33629</xdr:rowOff>
    </xdr:to>
    <xdr:cxnSp macro="">
      <xdr:nvCxnSpPr>
        <xdr:cNvPr id="236" name="直線コネクタ 235"/>
        <xdr:cNvCxnSpPr/>
      </xdr:nvCxnSpPr>
      <xdr:spPr>
        <a:xfrm>
          <a:off x="3797300" y="15545805"/>
          <a:ext cx="838200" cy="26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102106</xdr:rowOff>
    </xdr:from>
    <xdr:ext cx="534377" cy="259045"/>
    <xdr:sp macro="" textlink="">
      <xdr:nvSpPr>
        <xdr:cNvPr id="237" name="扶助費平均値テキスト"/>
        <xdr:cNvSpPr txBox="1"/>
      </xdr:nvSpPr>
      <xdr:spPr>
        <a:xfrm>
          <a:off x="4686300" y="1638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123679</xdr:rowOff>
    </xdr:from>
    <xdr:to>
      <xdr:col>24</xdr:col>
      <xdr:colOff>114300</xdr:colOff>
      <xdr:row>96</xdr:row>
      <xdr:rowOff>53829</xdr:rowOff>
    </xdr:to>
    <xdr:sp macro="" textlink="">
      <xdr:nvSpPr>
        <xdr:cNvPr id="238" name="フローチャート: 判断 237"/>
        <xdr:cNvSpPr/>
      </xdr:nvSpPr>
      <xdr:spPr>
        <a:xfrm>
          <a:off x="4584700" y="1641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115305</xdr:rowOff>
    </xdr:from>
    <xdr:to>
      <xdr:col>19</xdr:col>
      <xdr:colOff>177800</xdr:colOff>
      <xdr:row>93</xdr:row>
      <xdr:rowOff>10215</xdr:rowOff>
    </xdr:to>
    <xdr:cxnSp macro="">
      <xdr:nvCxnSpPr>
        <xdr:cNvPr id="239" name="直線コネクタ 238"/>
        <xdr:cNvCxnSpPr/>
      </xdr:nvCxnSpPr>
      <xdr:spPr>
        <a:xfrm flipV="1">
          <a:off x="2908300" y="15545805"/>
          <a:ext cx="889000" cy="40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88720</xdr:rowOff>
    </xdr:from>
    <xdr:to>
      <xdr:col>20</xdr:col>
      <xdr:colOff>38100</xdr:colOff>
      <xdr:row>95</xdr:row>
      <xdr:rowOff>18870</xdr:rowOff>
    </xdr:to>
    <xdr:sp macro="" textlink="">
      <xdr:nvSpPr>
        <xdr:cNvPr id="240" name="フローチャート: 判断 239"/>
        <xdr:cNvSpPr/>
      </xdr:nvSpPr>
      <xdr:spPr>
        <a:xfrm>
          <a:off x="3746500" y="162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9997</xdr:rowOff>
    </xdr:from>
    <xdr:ext cx="534377" cy="259045"/>
    <xdr:sp macro="" textlink="">
      <xdr:nvSpPr>
        <xdr:cNvPr id="241" name="テキスト ボックス 240"/>
        <xdr:cNvSpPr txBox="1"/>
      </xdr:nvSpPr>
      <xdr:spPr>
        <a:xfrm>
          <a:off x="3530111" y="1629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10215</xdr:rowOff>
    </xdr:from>
    <xdr:to>
      <xdr:col>15</xdr:col>
      <xdr:colOff>50800</xdr:colOff>
      <xdr:row>93</xdr:row>
      <xdr:rowOff>139340</xdr:rowOff>
    </xdr:to>
    <xdr:cxnSp macro="">
      <xdr:nvCxnSpPr>
        <xdr:cNvPr id="242" name="直線コネクタ 241"/>
        <xdr:cNvCxnSpPr/>
      </xdr:nvCxnSpPr>
      <xdr:spPr>
        <a:xfrm flipV="1">
          <a:off x="2019300" y="15955065"/>
          <a:ext cx="889000" cy="12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98126</xdr:rowOff>
    </xdr:from>
    <xdr:to>
      <xdr:col>15</xdr:col>
      <xdr:colOff>101600</xdr:colOff>
      <xdr:row>97</xdr:row>
      <xdr:rowOff>28276</xdr:rowOff>
    </xdr:to>
    <xdr:sp macro="" textlink="">
      <xdr:nvSpPr>
        <xdr:cNvPr id="243" name="フローチャート: 判断 242"/>
        <xdr:cNvSpPr/>
      </xdr:nvSpPr>
      <xdr:spPr>
        <a:xfrm>
          <a:off x="2857500" y="1655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19403</xdr:rowOff>
    </xdr:from>
    <xdr:ext cx="534377" cy="259045"/>
    <xdr:sp macro="" textlink="">
      <xdr:nvSpPr>
        <xdr:cNvPr id="244" name="テキスト ボックス 243"/>
        <xdr:cNvSpPr txBox="1"/>
      </xdr:nvSpPr>
      <xdr:spPr>
        <a:xfrm>
          <a:off x="2641111" y="1665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139340</xdr:rowOff>
    </xdr:from>
    <xdr:to>
      <xdr:col>10</xdr:col>
      <xdr:colOff>114300</xdr:colOff>
      <xdr:row>93</xdr:row>
      <xdr:rowOff>145399</xdr:rowOff>
    </xdr:to>
    <xdr:cxnSp macro="">
      <xdr:nvCxnSpPr>
        <xdr:cNvPr id="245" name="直線コネクタ 244"/>
        <xdr:cNvCxnSpPr/>
      </xdr:nvCxnSpPr>
      <xdr:spPr>
        <a:xfrm flipV="1">
          <a:off x="1130300" y="16084190"/>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151471</xdr:rowOff>
    </xdr:from>
    <xdr:to>
      <xdr:col>10</xdr:col>
      <xdr:colOff>165100</xdr:colOff>
      <xdr:row>97</xdr:row>
      <xdr:rowOff>81621</xdr:rowOff>
    </xdr:to>
    <xdr:sp macro="" textlink="">
      <xdr:nvSpPr>
        <xdr:cNvPr id="246" name="フローチャート: 判断 245"/>
        <xdr:cNvSpPr/>
      </xdr:nvSpPr>
      <xdr:spPr>
        <a:xfrm>
          <a:off x="1968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72748</xdr:rowOff>
    </xdr:from>
    <xdr:ext cx="534377" cy="259045"/>
    <xdr:sp macro="" textlink="">
      <xdr:nvSpPr>
        <xdr:cNvPr id="247" name="テキスト ボックス 246"/>
        <xdr:cNvSpPr txBox="1"/>
      </xdr:nvSpPr>
      <xdr:spPr>
        <a:xfrm>
          <a:off x="1752111" y="167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24696</xdr:rowOff>
    </xdr:from>
    <xdr:to>
      <xdr:col>6</xdr:col>
      <xdr:colOff>38100</xdr:colOff>
      <xdr:row>97</xdr:row>
      <xdr:rowOff>126296</xdr:rowOff>
    </xdr:to>
    <xdr:sp macro="" textlink="">
      <xdr:nvSpPr>
        <xdr:cNvPr id="248" name="フローチャート: 判断 247"/>
        <xdr:cNvSpPr/>
      </xdr:nvSpPr>
      <xdr:spPr>
        <a:xfrm>
          <a:off x="1079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117423</xdr:rowOff>
    </xdr:from>
    <xdr:ext cx="534377" cy="259045"/>
    <xdr:sp macro="" textlink="">
      <xdr:nvSpPr>
        <xdr:cNvPr id="249" name="テキスト ボックス 248"/>
        <xdr:cNvSpPr txBox="1"/>
      </xdr:nvSpPr>
      <xdr:spPr>
        <a:xfrm>
          <a:off x="863111" y="167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154279</xdr:rowOff>
    </xdr:from>
    <xdr:to>
      <xdr:col>24</xdr:col>
      <xdr:colOff>114300</xdr:colOff>
      <xdr:row>92</xdr:row>
      <xdr:rowOff>84429</xdr:rowOff>
    </xdr:to>
    <xdr:sp macro="" textlink="">
      <xdr:nvSpPr>
        <xdr:cNvPr id="255" name="楕円 254"/>
        <xdr:cNvSpPr/>
      </xdr:nvSpPr>
      <xdr:spPr>
        <a:xfrm>
          <a:off x="4584700" y="157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5706</xdr:rowOff>
    </xdr:from>
    <xdr:ext cx="599010" cy="259045"/>
    <xdr:sp macro="" textlink="">
      <xdr:nvSpPr>
        <xdr:cNvPr id="256" name="扶助費該当値テキスト"/>
        <xdr:cNvSpPr txBox="1"/>
      </xdr:nvSpPr>
      <xdr:spPr>
        <a:xfrm>
          <a:off x="4686300" y="1560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64505</xdr:rowOff>
    </xdr:from>
    <xdr:to>
      <xdr:col>20</xdr:col>
      <xdr:colOff>38100</xdr:colOff>
      <xdr:row>90</xdr:row>
      <xdr:rowOff>166105</xdr:rowOff>
    </xdr:to>
    <xdr:sp macro="" textlink="">
      <xdr:nvSpPr>
        <xdr:cNvPr id="257" name="楕円 256"/>
        <xdr:cNvSpPr/>
      </xdr:nvSpPr>
      <xdr:spPr>
        <a:xfrm>
          <a:off x="3746500" y="1549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11182</xdr:rowOff>
    </xdr:from>
    <xdr:ext cx="599010" cy="259045"/>
    <xdr:sp macro="" textlink="">
      <xdr:nvSpPr>
        <xdr:cNvPr id="258" name="テキスト ボックス 257"/>
        <xdr:cNvSpPr txBox="1"/>
      </xdr:nvSpPr>
      <xdr:spPr>
        <a:xfrm>
          <a:off x="3497795" y="1527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130865</xdr:rowOff>
    </xdr:from>
    <xdr:to>
      <xdr:col>15</xdr:col>
      <xdr:colOff>101600</xdr:colOff>
      <xdr:row>93</xdr:row>
      <xdr:rowOff>61015</xdr:rowOff>
    </xdr:to>
    <xdr:sp macro="" textlink="">
      <xdr:nvSpPr>
        <xdr:cNvPr id="259" name="楕円 258"/>
        <xdr:cNvSpPr/>
      </xdr:nvSpPr>
      <xdr:spPr>
        <a:xfrm>
          <a:off x="2857500" y="159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77542</xdr:rowOff>
    </xdr:from>
    <xdr:ext cx="599010" cy="259045"/>
    <xdr:sp macro="" textlink="">
      <xdr:nvSpPr>
        <xdr:cNvPr id="260" name="テキスト ボックス 259"/>
        <xdr:cNvSpPr txBox="1"/>
      </xdr:nvSpPr>
      <xdr:spPr>
        <a:xfrm>
          <a:off x="2608795" y="1567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88540</xdr:rowOff>
    </xdr:from>
    <xdr:to>
      <xdr:col>10</xdr:col>
      <xdr:colOff>165100</xdr:colOff>
      <xdr:row>94</xdr:row>
      <xdr:rowOff>18690</xdr:rowOff>
    </xdr:to>
    <xdr:sp macro="" textlink="">
      <xdr:nvSpPr>
        <xdr:cNvPr id="261" name="楕円 260"/>
        <xdr:cNvSpPr/>
      </xdr:nvSpPr>
      <xdr:spPr>
        <a:xfrm>
          <a:off x="1968500" y="160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35217</xdr:rowOff>
    </xdr:from>
    <xdr:ext cx="599010" cy="259045"/>
    <xdr:sp macro="" textlink="">
      <xdr:nvSpPr>
        <xdr:cNvPr id="262" name="テキスト ボックス 261"/>
        <xdr:cNvSpPr txBox="1"/>
      </xdr:nvSpPr>
      <xdr:spPr>
        <a:xfrm>
          <a:off x="1719795" y="1580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94599</xdr:rowOff>
    </xdr:from>
    <xdr:to>
      <xdr:col>6</xdr:col>
      <xdr:colOff>38100</xdr:colOff>
      <xdr:row>94</xdr:row>
      <xdr:rowOff>24749</xdr:rowOff>
    </xdr:to>
    <xdr:sp macro="" textlink="">
      <xdr:nvSpPr>
        <xdr:cNvPr id="263" name="楕円 262"/>
        <xdr:cNvSpPr/>
      </xdr:nvSpPr>
      <xdr:spPr>
        <a:xfrm>
          <a:off x="1079500" y="160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41276</xdr:rowOff>
    </xdr:from>
    <xdr:ext cx="599010" cy="259045"/>
    <xdr:sp macro="" textlink="">
      <xdr:nvSpPr>
        <xdr:cNvPr id="264" name="テキスト ボックス 263"/>
        <xdr:cNvSpPr txBox="1"/>
      </xdr:nvSpPr>
      <xdr:spPr>
        <a:xfrm>
          <a:off x="830795" y="1581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91" name="直線コネクタ 290"/>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2" name="補助費等最小値テキスト"/>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3" name="直線コネクタ 292"/>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4" name="補助費等最大値テキスト"/>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5" name="直線コネクタ 294"/>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141670</xdr:rowOff>
    </xdr:from>
    <xdr:to>
      <xdr:col>55</xdr:col>
      <xdr:colOff>0</xdr:colOff>
      <xdr:row>38</xdr:row>
      <xdr:rowOff>26020</xdr:rowOff>
    </xdr:to>
    <xdr:cxnSp macro="">
      <xdr:nvCxnSpPr>
        <xdr:cNvPr id="296" name="直線コネクタ 295"/>
        <xdr:cNvCxnSpPr/>
      </xdr:nvCxnSpPr>
      <xdr:spPr>
        <a:xfrm flipV="1">
          <a:off x="9639300" y="6485320"/>
          <a:ext cx="838200" cy="5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7" name="補助費等平均値テキスト"/>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8" name="フローチャート: 判断 297"/>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15635</xdr:rowOff>
    </xdr:from>
    <xdr:to>
      <xdr:col>50</xdr:col>
      <xdr:colOff>114300</xdr:colOff>
      <xdr:row>38</xdr:row>
      <xdr:rowOff>26020</xdr:rowOff>
    </xdr:to>
    <xdr:cxnSp macro="">
      <xdr:nvCxnSpPr>
        <xdr:cNvPr id="299" name="直線コネクタ 298"/>
        <xdr:cNvCxnSpPr/>
      </xdr:nvCxnSpPr>
      <xdr:spPr>
        <a:xfrm>
          <a:off x="8750300" y="5330585"/>
          <a:ext cx="889000" cy="12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300" name="フローチャート: 判断 299"/>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301" name="テキスト ボックス 300"/>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15635</xdr:rowOff>
    </xdr:from>
    <xdr:to>
      <xdr:col>45</xdr:col>
      <xdr:colOff>177800</xdr:colOff>
      <xdr:row>38</xdr:row>
      <xdr:rowOff>87209</xdr:rowOff>
    </xdr:to>
    <xdr:cxnSp macro="">
      <xdr:nvCxnSpPr>
        <xdr:cNvPr id="302" name="直線コネクタ 301"/>
        <xdr:cNvCxnSpPr/>
      </xdr:nvCxnSpPr>
      <xdr:spPr>
        <a:xfrm flipV="1">
          <a:off x="7861300" y="5330585"/>
          <a:ext cx="889000" cy="127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3" name="フローチャート: 判断 302"/>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4" name="テキスト ボックス 303"/>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89136</xdr:rowOff>
    </xdr:from>
    <xdr:to>
      <xdr:col>41</xdr:col>
      <xdr:colOff>50800</xdr:colOff>
      <xdr:row>38</xdr:row>
      <xdr:rowOff>87209</xdr:rowOff>
    </xdr:to>
    <xdr:cxnSp macro="">
      <xdr:nvCxnSpPr>
        <xdr:cNvPr id="305" name="直線コネクタ 304"/>
        <xdr:cNvCxnSpPr/>
      </xdr:nvCxnSpPr>
      <xdr:spPr>
        <a:xfrm>
          <a:off x="6972300" y="6261336"/>
          <a:ext cx="889000" cy="3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6" name="フローチャート: 判断 305"/>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7" name="テキスト ボックス 306"/>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8" name="フローチャート: 判断 307"/>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23795</xdr:rowOff>
    </xdr:from>
    <xdr:ext cx="534377" cy="259045"/>
    <xdr:sp macro="" textlink="">
      <xdr:nvSpPr>
        <xdr:cNvPr id="309" name="テキスト ボックス 308"/>
        <xdr:cNvSpPr txBox="1"/>
      </xdr:nvSpPr>
      <xdr:spPr>
        <a:xfrm>
          <a:off x="6705111" y="65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90870</xdr:rowOff>
    </xdr:from>
    <xdr:to>
      <xdr:col>55</xdr:col>
      <xdr:colOff>50800</xdr:colOff>
      <xdr:row>38</xdr:row>
      <xdr:rowOff>21020</xdr:rowOff>
    </xdr:to>
    <xdr:sp macro="" textlink="">
      <xdr:nvSpPr>
        <xdr:cNvPr id="315" name="楕円 314"/>
        <xdr:cNvSpPr/>
      </xdr:nvSpPr>
      <xdr:spPr>
        <a:xfrm>
          <a:off x="10426700" y="64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69297</xdr:rowOff>
    </xdr:from>
    <xdr:ext cx="534377" cy="259045"/>
    <xdr:sp macro="" textlink="">
      <xdr:nvSpPr>
        <xdr:cNvPr id="316" name="補助費等該当値テキスト"/>
        <xdr:cNvSpPr txBox="1"/>
      </xdr:nvSpPr>
      <xdr:spPr>
        <a:xfrm>
          <a:off x="10528300" y="641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146671</xdr:rowOff>
    </xdr:from>
    <xdr:to>
      <xdr:col>50</xdr:col>
      <xdr:colOff>165100</xdr:colOff>
      <xdr:row>38</xdr:row>
      <xdr:rowOff>76820</xdr:rowOff>
    </xdr:to>
    <xdr:sp macro="" textlink="">
      <xdr:nvSpPr>
        <xdr:cNvPr id="317" name="楕円 316"/>
        <xdr:cNvSpPr/>
      </xdr:nvSpPr>
      <xdr:spPr>
        <a:xfrm>
          <a:off x="9588500" y="64903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67947</xdr:rowOff>
    </xdr:from>
    <xdr:ext cx="534377" cy="259045"/>
    <xdr:sp macro="" textlink="">
      <xdr:nvSpPr>
        <xdr:cNvPr id="318" name="テキスト ボックス 317"/>
        <xdr:cNvSpPr txBox="1"/>
      </xdr:nvSpPr>
      <xdr:spPr>
        <a:xfrm>
          <a:off x="9372111" y="65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136285</xdr:rowOff>
    </xdr:from>
    <xdr:to>
      <xdr:col>46</xdr:col>
      <xdr:colOff>38100</xdr:colOff>
      <xdr:row>31</xdr:row>
      <xdr:rowOff>66435</xdr:rowOff>
    </xdr:to>
    <xdr:sp macro="" textlink="">
      <xdr:nvSpPr>
        <xdr:cNvPr id="319" name="楕円 318"/>
        <xdr:cNvSpPr/>
      </xdr:nvSpPr>
      <xdr:spPr>
        <a:xfrm>
          <a:off x="8699500" y="527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57562</xdr:rowOff>
    </xdr:from>
    <xdr:ext cx="599010" cy="259045"/>
    <xdr:sp macro="" textlink="">
      <xdr:nvSpPr>
        <xdr:cNvPr id="320" name="テキスト ボックス 319"/>
        <xdr:cNvSpPr txBox="1"/>
      </xdr:nvSpPr>
      <xdr:spPr>
        <a:xfrm>
          <a:off x="8450795" y="537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36409</xdr:rowOff>
    </xdr:from>
    <xdr:to>
      <xdr:col>41</xdr:col>
      <xdr:colOff>101600</xdr:colOff>
      <xdr:row>38</xdr:row>
      <xdr:rowOff>138009</xdr:rowOff>
    </xdr:to>
    <xdr:sp macro="" textlink="">
      <xdr:nvSpPr>
        <xdr:cNvPr id="321" name="楕円 320"/>
        <xdr:cNvSpPr/>
      </xdr:nvSpPr>
      <xdr:spPr>
        <a:xfrm>
          <a:off x="7810500" y="65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129136</xdr:rowOff>
    </xdr:from>
    <xdr:ext cx="534377" cy="259045"/>
    <xdr:sp macro="" textlink="">
      <xdr:nvSpPr>
        <xdr:cNvPr id="322" name="テキスト ボックス 321"/>
        <xdr:cNvSpPr txBox="1"/>
      </xdr:nvSpPr>
      <xdr:spPr>
        <a:xfrm>
          <a:off x="7594111" y="664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38336</xdr:rowOff>
    </xdr:from>
    <xdr:to>
      <xdr:col>36</xdr:col>
      <xdr:colOff>165100</xdr:colOff>
      <xdr:row>36</xdr:row>
      <xdr:rowOff>139936</xdr:rowOff>
    </xdr:to>
    <xdr:sp macro="" textlink="">
      <xdr:nvSpPr>
        <xdr:cNvPr id="323" name="楕円 322"/>
        <xdr:cNvSpPr/>
      </xdr:nvSpPr>
      <xdr:spPr>
        <a:xfrm>
          <a:off x="6921500" y="621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156463</xdr:rowOff>
    </xdr:from>
    <xdr:ext cx="534377" cy="259045"/>
    <xdr:sp macro="" textlink="">
      <xdr:nvSpPr>
        <xdr:cNvPr id="324" name="テキスト ボックス 323"/>
        <xdr:cNvSpPr txBox="1"/>
      </xdr:nvSpPr>
      <xdr:spPr>
        <a:xfrm>
          <a:off x="6705111" y="598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50" name="直線コネクタ 349"/>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51" name="普通建設事業費最小値テキスト"/>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2" name="直線コネクタ 351"/>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3" name="普通建設事業費最大値テキスト"/>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4" name="直線コネクタ 353"/>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152066</xdr:rowOff>
    </xdr:from>
    <xdr:to>
      <xdr:col>55</xdr:col>
      <xdr:colOff>0</xdr:colOff>
      <xdr:row>57</xdr:row>
      <xdr:rowOff>97409</xdr:rowOff>
    </xdr:to>
    <xdr:cxnSp macro="">
      <xdr:nvCxnSpPr>
        <xdr:cNvPr id="355" name="直線コネクタ 354"/>
        <xdr:cNvCxnSpPr/>
      </xdr:nvCxnSpPr>
      <xdr:spPr>
        <a:xfrm>
          <a:off x="9639300" y="9581816"/>
          <a:ext cx="838200" cy="28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6" name="普通建設事業費平均値テキスト"/>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7" name="フローチャート: 判断 356"/>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152066</xdr:rowOff>
    </xdr:from>
    <xdr:to>
      <xdr:col>50</xdr:col>
      <xdr:colOff>114300</xdr:colOff>
      <xdr:row>56</xdr:row>
      <xdr:rowOff>70739</xdr:rowOff>
    </xdr:to>
    <xdr:cxnSp macro="">
      <xdr:nvCxnSpPr>
        <xdr:cNvPr id="358" name="直線コネクタ 357"/>
        <xdr:cNvCxnSpPr/>
      </xdr:nvCxnSpPr>
      <xdr:spPr>
        <a:xfrm flipV="1">
          <a:off x="8750300" y="9581816"/>
          <a:ext cx="889000" cy="9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9" name="フローチャート: 判断 358"/>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60" name="テキスト ボックス 359"/>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132657</xdr:rowOff>
    </xdr:from>
    <xdr:to>
      <xdr:col>45</xdr:col>
      <xdr:colOff>177800</xdr:colOff>
      <xdr:row>56</xdr:row>
      <xdr:rowOff>70739</xdr:rowOff>
    </xdr:to>
    <xdr:cxnSp macro="">
      <xdr:nvCxnSpPr>
        <xdr:cNvPr id="361" name="直線コネクタ 360"/>
        <xdr:cNvCxnSpPr/>
      </xdr:nvCxnSpPr>
      <xdr:spPr>
        <a:xfrm>
          <a:off x="7861300" y="9562407"/>
          <a:ext cx="889000" cy="10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2" name="フローチャート: 判断 361"/>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3" name="テキスト ボックス 362"/>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132657</xdr:rowOff>
    </xdr:from>
    <xdr:to>
      <xdr:col>41</xdr:col>
      <xdr:colOff>50800</xdr:colOff>
      <xdr:row>56</xdr:row>
      <xdr:rowOff>54215</xdr:rowOff>
    </xdr:to>
    <xdr:cxnSp macro="">
      <xdr:nvCxnSpPr>
        <xdr:cNvPr id="364" name="直線コネクタ 363"/>
        <xdr:cNvCxnSpPr/>
      </xdr:nvCxnSpPr>
      <xdr:spPr>
        <a:xfrm flipV="1">
          <a:off x="6972300" y="9562407"/>
          <a:ext cx="889000" cy="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5" name="フローチャート: 判断 364"/>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6" name="テキスト ボックス 365"/>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7" name="フローチャート: 判断 366"/>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8" name="テキスト ボックス 367"/>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46609</xdr:rowOff>
    </xdr:from>
    <xdr:to>
      <xdr:col>55</xdr:col>
      <xdr:colOff>50800</xdr:colOff>
      <xdr:row>57</xdr:row>
      <xdr:rowOff>148209</xdr:rowOff>
    </xdr:to>
    <xdr:sp macro="" textlink="">
      <xdr:nvSpPr>
        <xdr:cNvPr id="374" name="楕円 373"/>
        <xdr:cNvSpPr/>
      </xdr:nvSpPr>
      <xdr:spPr>
        <a:xfrm>
          <a:off x="10426700" y="98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25036</xdr:rowOff>
    </xdr:from>
    <xdr:ext cx="534377" cy="259045"/>
    <xdr:sp macro="" textlink="">
      <xdr:nvSpPr>
        <xdr:cNvPr id="375" name="普通建設事業費該当値テキスト"/>
        <xdr:cNvSpPr txBox="1"/>
      </xdr:nvSpPr>
      <xdr:spPr>
        <a:xfrm>
          <a:off x="10528300" y="979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101266</xdr:rowOff>
    </xdr:from>
    <xdr:to>
      <xdr:col>50</xdr:col>
      <xdr:colOff>165100</xdr:colOff>
      <xdr:row>56</xdr:row>
      <xdr:rowOff>31416</xdr:rowOff>
    </xdr:to>
    <xdr:sp macro="" textlink="">
      <xdr:nvSpPr>
        <xdr:cNvPr id="376" name="楕円 375"/>
        <xdr:cNvSpPr/>
      </xdr:nvSpPr>
      <xdr:spPr>
        <a:xfrm>
          <a:off x="9588500" y="95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47943</xdr:rowOff>
    </xdr:from>
    <xdr:ext cx="534377" cy="259045"/>
    <xdr:sp macro="" textlink="">
      <xdr:nvSpPr>
        <xdr:cNvPr id="377" name="テキスト ボックス 376"/>
        <xdr:cNvSpPr txBox="1"/>
      </xdr:nvSpPr>
      <xdr:spPr>
        <a:xfrm>
          <a:off x="9372111" y="93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19939</xdr:rowOff>
    </xdr:from>
    <xdr:to>
      <xdr:col>46</xdr:col>
      <xdr:colOff>38100</xdr:colOff>
      <xdr:row>56</xdr:row>
      <xdr:rowOff>121539</xdr:rowOff>
    </xdr:to>
    <xdr:sp macro="" textlink="">
      <xdr:nvSpPr>
        <xdr:cNvPr id="378" name="楕円 377"/>
        <xdr:cNvSpPr/>
      </xdr:nvSpPr>
      <xdr:spPr>
        <a:xfrm>
          <a:off x="8699500" y="96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112666</xdr:rowOff>
    </xdr:from>
    <xdr:ext cx="534377" cy="259045"/>
    <xdr:sp macro="" textlink="">
      <xdr:nvSpPr>
        <xdr:cNvPr id="379" name="テキスト ボックス 378"/>
        <xdr:cNvSpPr txBox="1"/>
      </xdr:nvSpPr>
      <xdr:spPr>
        <a:xfrm>
          <a:off x="8483111" y="971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81857</xdr:rowOff>
    </xdr:from>
    <xdr:to>
      <xdr:col>41</xdr:col>
      <xdr:colOff>101600</xdr:colOff>
      <xdr:row>56</xdr:row>
      <xdr:rowOff>12007</xdr:rowOff>
    </xdr:to>
    <xdr:sp macro="" textlink="">
      <xdr:nvSpPr>
        <xdr:cNvPr id="380" name="楕円 379"/>
        <xdr:cNvSpPr/>
      </xdr:nvSpPr>
      <xdr:spPr>
        <a:xfrm>
          <a:off x="7810500" y="951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28534</xdr:rowOff>
    </xdr:from>
    <xdr:ext cx="534377" cy="259045"/>
    <xdr:sp macro="" textlink="">
      <xdr:nvSpPr>
        <xdr:cNvPr id="381" name="テキスト ボックス 380"/>
        <xdr:cNvSpPr txBox="1"/>
      </xdr:nvSpPr>
      <xdr:spPr>
        <a:xfrm>
          <a:off x="7594111" y="928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3415</xdr:rowOff>
    </xdr:from>
    <xdr:to>
      <xdr:col>36</xdr:col>
      <xdr:colOff>165100</xdr:colOff>
      <xdr:row>56</xdr:row>
      <xdr:rowOff>105015</xdr:rowOff>
    </xdr:to>
    <xdr:sp macro="" textlink="">
      <xdr:nvSpPr>
        <xdr:cNvPr id="382" name="楕円 381"/>
        <xdr:cNvSpPr/>
      </xdr:nvSpPr>
      <xdr:spPr>
        <a:xfrm>
          <a:off x="6921500" y="96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96142</xdr:rowOff>
    </xdr:from>
    <xdr:ext cx="534377" cy="259045"/>
    <xdr:sp macro="" textlink="">
      <xdr:nvSpPr>
        <xdr:cNvPr id="383" name="テキスト ボックス 382"/>
        <xdr:cNvSpPr txBox="1"/>
      </xdr:nvSpPr>
      <xdr:spPr>
        <a:xfrm>
          <a:off x="6705111" y="969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9" name="直線コネクタ 408"/>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10" name="普通建設事業費 （ うち新規整備　）最小値テキスト"/>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11" name="直線コネクタ 410"/>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2" name="普通建設事業費 （ うち新規整備　）最大値テキスト"/>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3" name="直線コネクタ 412"/>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87024</xdr:rowOff>
    </xdr:from>
    <xdr:to>
      <xdr:col>55</xdr:col>
      <xdr:colOff>0</xdr:colOff>
      <xdr:row>78</xdr:row>
      <xdr:rowOff>125265</xdr:rowOff>
    </xdr:to>
    <xdr:cxnSp macro="">
      <xdr:nvCxnSpPr>
        <xdr:cNvPr id="414" name="直線コネクタ 413"/>
        <xdr:cNvCxnSpPr/>
      </xdr:nvCxnSpPr>
      <xdr:spPr>
        <a:xfrm>
          <a:off x="9639300" y="13288674"/>
          <a:ext cx="838200" cy="20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5" name="普通建設事業費 （ うち新規整備　）平均値テキスト"/>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6" name="フローチャート: 判断 415"/>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34218</xdr:rowOff>
    </xdr:from>
    <xdr:to>
      <xdr:col>50</xdr:col>
      <xdr:colOff>114300</xdr:colOff>
      <xdr:row>77</xdr:row>
      <xdr:rowOff>87024</xdr:rowOff>
    </xdr:to>
    <xdr:cxnSp macro="">
      <xdr:nvCxnSpPr>
        <xdr:cNvPr id="417" name="直線コネクタ 416"/>
        <xdr:cNvCxnSpPr/>
      </xdr:nvCxnSpPr>
      <xdr:spPr>
        <a:xfrm>
          <a:off x="8750300" y="13235868"/>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8" name="フローチャート: 判断 417"/>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84146</xdr:rowOff>
    </xdr:from>
    <xdr:ext cx="534377" cy="259045"/>
    <xdr:sp macro="" textlink="">
      <xdr:nvSpPr>
        <xdr:cNvPr id="419" name="テキスト ボックス 418"/>
        <xdr:cNvSpPr txBox="1"/>
      </xdr:nvSpPr>
      <xdr:spPr>
        <a:xfrm>
          <a:off x="9372111" y="134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114016</xdr:rowOff>
    </xdr:from>
    <xdr:to>
      <xdr:col>45</xdr:col>
      <xdr:colOff>177800</xdr:colOff>
      <xdr:row>77</xdr:row>
      <xdr:rowOff>34218</xdr:rowOff>
    </xdr:to>
    <xdr:cxnSp macro="">
      <xdr:nvCxnSpPr>
        <xdr:cNvPr id="420" name="直線コネクタ 419"/>
        <xdr:cNvCxnSpPr/>
      </xdr:nvCxnSpPr>
      <xdr:spPr>
        <a:xfrm>
          <a:off x="7861300" y="12972766"/>
          <a:ext cx="889000" cy="26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21" name="フローチャート: 判断 420"/>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98286</xdr:rowOff>
    </xdr:from>
    <xdr:ext cx="534377" cy="259045"/>
    <xdr:sp macro="" textlink="">
      <xdr:nvSpPr>
        <xdr:cNvPr id="422" name="テキスト ボックス 421"/>
        <xdr:cNvSpPr txBox="1"/>
      </xdr:nvSpPr>
      <xdr:spPr>
        <a:xfrm>
          <a:off x="8483111" y="134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114016</xdr:rowOff>
    </xdr:from>
    <xdr:to>
      <xdr:col>41</xdr:col>
      <xdr:colOff>50800</xdr:colOff>
      <xdr:row>75</xdr:row>
      <xdr:rowOff>158511</xdr:rowOff>
    </xdr:to>
    <xdr:cxnSp macro="">
      <xdr:nvCxnSpPr>
        <xdr:cNvPr id="423" name="直線コネクタ 422"/>
        <xdr:cNvCxnSpPr/>
      </xdr:nvCxnSpPr>
      <xdr:spPr>
        <a:xfrm flipV="1">
          <a:off x="6972300" y="12972766"/>
          <a:ext cx="889000" cy="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4" name="フローチャート: 判断 423"/>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51488</xdr:rowOff>
    </xdr:from>
    <xdr:ext cx="534377" cy="259045"/>
    <xdr:sp macro="" textlink="">
      <xdr:nvSpPr>
        <xdr:cNvPr id="425" name="テキスト ボックス 424"/>
        <xdr:cNvSpPr txBox="1"/>
      </xdr:nvSpPr>
      <xdr:spPr>
        <a:xfrm>
          <a:off x="7594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6" name="フローチャート: 判断 425"/>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73026</xdr:rowOff>
    </xdr:from>
    <xdr:ext cx="534377" cy="259045"/>
    <xdr:sp macro="" textlink="">
      <xdr:nvSpPr>
        <xdr:cNvPr id="427" name="テキスト ボックス 426"/>
        <xdr:cNvSpPr txBox="1"/>
      </xdr:nvSpPr>
      <xdr:spPr>
        <a:xfrm>
          <a:off x="6705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74465</xdr:rowOff>
    </xdr:from>
    <xdr:to>
      <xdr:col>55</xdr:col>
      <xdr:colOff>50800</xdr:colOff>
      <xdr:row>79</xdr:row>
      <xdr:rowOff>4615</xdr:rowOff>
    </xdr:to>
    <xdr:sp macro="" textlink="">
      <xdr:nvSpPr>
        <xdr:cNvPr id="433" name="楕円 432"/>
        <xdr:cNvSpPr/>
      </xdr:nvSpPr>
      <xdr:spPr>
        <a:xfrm>
          <a:off x="10426700" y="134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52892</xdr:rowOff>
    </xdr:from>
    <xdr:ext cx="469744" cy="259045"/>
    <xdr:sp macro="" textlink="">
      <xdr:nvSpPr>
        <xdr:cNvPr id="434" name="普通建設事業費 （ うち新規整備　）該当値テキスト"/>
        <xdr:cNvSpPr txBox="1"/>
      </xdr:nvSpPr>
      <xdr:spPr>
        <a:xfrm>
          <a:off x="10528300" y="1342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36224</xdr:rowOff>
    </xdr:from>
    <xdr:to>
      <xdr:col>50</xdr:col>
      <xdr:colOff>165100</xdr:colOff>
      <xdr:row>77</xdr:row>
      <xdr:rowOff>137824</xdr:rowOff>
    </xdr:to>
    <xdr:sp macro="" textlink="">
      <xdr:nvSpPr>
        <xdr:cNvPr id="435" name="楕円 434"/>
        <xdr:cNvSpPr/>
      </xdr:nvSpPr>
      <xdr:spPr>
        <a:xfrm>
          <a:off x="9588500" y="132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154351</xdr:rowOff>
    </xdr:from>
    <xdr:ext cx="534377" cy="259045"/>
    <xdr:sp macro="" textlink="">
      <xdr:nvSpPr>
        <xdr:cNvPr id="436" name="テキスト ボックス 435"/>
        <xdr:cNvSpPr txBox="1"/>
      </xdr:nvSpPr>
      <xdr:spPr>
        <a:xfrm>
          <a:off x="9372111" y="1301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154868</xdr:rowOff>
    </xdr:from>
    <xdr:to>
      <xdr:col>46</xdr:col>
      <xdr:colOff>38100</xdr:colOff>
      <xdr:row>77</xdr:row>
      <xdr:rowOff>85018</xdr:rowOff>
    </xdr:to>
    <xdr:sp macro="" textlink="">
      <xdr:nvSpPr>
        <xdr:cNvPr id="437" name="楕円 436"/>
        <xdr:cNvSpPr/>
      </xdr:nvSpPr>
      <xdr:spPr>
        <a:xfrm>
          <a:off x="8699500" y="131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101544</xdr:rowOff>
    </xdr:from>
    <xdr:ext cx="534377" cy="259045"/>
    <xdr:sp macro="" textlink="">
      <xdr:nvSpPr>
        <xdr:cNvPr id="438" name="テキスト ボックス 437"/>
        <xdr:cNvSpPr txBox="1"/>
      </xdr:nvSpPr>
      <xdr:spPr>
        <a:xfrm>
          <a:off x="8483111" y="129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63216</xdr:rowOff>
    </xdr:from>
    <xdr:to>
      <xdr:col>41</xdr:col>
      <xdr:colOff>101600</xdr:colOff>
      <xdr:row>75</xdr:row>
      <xdr:rowOff>164815</xdr:rowOff>
    </xdr:to>
    <xdr:sp macro="" textlink="">
      <xdr:nvSpPr>
        <xdr:cNvPr id="439" name="楕円 438"/>
        <xdr:cNvSpPr/>
      </xdr:nvSpPr>
      <xdr:spPr>
        <a:xfrm>
          <a:off x="7810500" y="12921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9893</xdr:rowOff>
    </xdr:from>
    <xdr:ext cx="534377" cy="259045"/>
    <xdr:sp macro="" textlink="">
      <xdr:nvSpPr>
        <xdr:cNvPr id="440" name="テキスト ボックス 439"/>
        <xdr:cNvSpPr txBox="1"/>
      </xdr:nvSpPr>
      <xdr:spPr>
        <a:xfrm>
          <a:off x="7594111" y="1269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107710</xdr:rowOff>
    </xdr:from>
    <xdr:to>
      <xdr:col>36</xdr:col>
      <xdr:colOff>165100</xdr:colOff>
      <xdr:row>76</xdr:row>
      <xdr:rowOff>37861</xdr:rowOff>
    </xdr:to>
    <xdr:sp macro="" textlink="">
      <xdr:nvSpPr>
        <xdr:cNvPr id="441" name="楕円 440"/>
        <xdr:cNvSpPr/>
      </xdr:nvSpPr>
      <xdr:spPr>
        <a:xfrm>
          <a:off x="6921500" y="129664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54387</xdr:rowOff>
    </xdr:from>
    <xdr:ext cx="534377" cy="259045"/>
    <xdr:sp macro="" textlink="">
      <xdr:nvSpPr>
        <xdr:cNvPr id="442" name="テキスト ボックス 441"/>
        <xdr:cNvSpPr txBox="1"/>
      </xdr:nvSpPr>
      <xdr:spPr>
        <a:xfrm>
          <a:off x="6705111" y="1274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8" name="直線コネクタ 467"/>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9" name="普通建設事業費 （ うち更新整備　）最小値テキスト"/>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70" name="直線コネクタ 469"/>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71" name="普通建設事業費 （ うち更新整備　）最大値テキスト"/>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2" name="直線コネクタ 471"/>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97180</xdr:rowOff>
    </xdr:from>
    <xdr:to>
      <xdr:col>55</xdr:col>
      <xdr:colOff>0</xdr:colOff>
      <xdr:row>97</xdr:row>
      <xdr:rowOff>95368</xdr:rowOff>
    </xdr:to>
    <xdr:cxnSp macro="">
      <xdr:nvCxnSpPr>
        <xdr:cNvPr id="473" name="直線コネクタ 472"/>
        <xdr:cNvCxnSpPr/>
      </xdr:nvCxnSpPr>
      <xdr:spPr>
        <a:xfrm>
          <a:off x="9639300" y="16556380"/>
          <a:ext cx="838200" cy="16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4" name="普通建設事業費 （ うち更新整備　）平均値テキスト"/>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5" name="フローチャート: 判断 474"/>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97180</xdr:rowOff>
    </xdr:from>
    <xdr:to>
      <xdr:col>50</xdr:col>
      <xdr:colOff>114300</xdr:colOff>
      <xdr:row>97</xdr:row>
      <xdr:rowOff>85277</xdr:rowOff>
    </xdr:to>
    <xdr:cxnSp macro="">
      <xdr:nvCxnSpPr>
        <xdr:cNvPr id="476" name="直線コネクタ 475"/>
        <xdr:cNvCxnSpPr/>
      </xdr:nvCxnSpPr>
      <xdr:spPr>
        <a:xfrm flipV="1">
          <a:off x="8750300" y="16556380"/>
          <a:ext cx="889000" cy="15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7" name="フローチャート: 判断 476"/>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8" name="テキスト ボックス 477"/>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85277</xdr:rowOff>
    </xdr:from>
    <xdr:to>
      <xdr:col>45</xdr:col>
      <xdr:colOff>177800</xdr:colOff>
      <xdr:row>97</xdr:row>
      <xdr:rowOff>166870</xdr:rowOff>
    </xdr:to>
    <xdr:cxnSp macro="">
      <xdr:nvCxnSpPr>
        <xdr:cNvPr id="479" name="直線コネクタ 478"/>
        <xdr:cNvCxnSpPr/>
      </xdr:nvCxnSpPr>
      <xdr:spPr>
        <a:xfrm flipV="1">
          <a:off x="7861300" y="16715927"/>
          <a:ext cx="889000" cy="8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80" name="フローチャート: 判断 479"/>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81" name="テキスト ボックス 480"/>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166870</xdr:rowOff>
    </xdr:from>
    <xdr:to>
      <xdr:col>41</xdr:col>
      <xdr:colOff>50800</xdr:colOff>
      <xdr:row>98</xdr:row>
      <xdr:rowOff>101916</xdr:rowOff>
    </xdr:to>
    <xdr:cxnSp macro="">
      <xdr:nvCxnSpPr>
        <xdr:cNvPr id="482" name="直線コネクタ 481"/>
        <xdr:cNvCxnSpPr/>
      </xdr:nvCxnSpPr>
      <xdr:spPr>
        <a:xfrm flipV="1">
          <a:off x="6972300" y="16797520"/>
          <a:ext cx="889000" cy="10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3" name="フローチャート: 判断 482"/>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4" name="テキスト ボックス 483"/>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5" name="フローチャート: 判断 484"/>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6" name="テキスト ボックス 485"/>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44568</xdr:rowOff>
    </xdr:from>
    <xdr:to>
      <xdr:col>55</xdr:col>
      <xdr:colOff>50800</xdr:colOff>
      <xdr:row>97</xdr:row>
      <xdr:rowOff>146168</xdr:rowOff>
    </xdr:to>
    <xdr:sp macro="" textlink="">
      <xdr:nvSpPr>
        <xdr:cNvPr id="492" name="楕円 491"/>
        <xdr:cNvSpPr/>
      </xdr:nvSpPr>
      <xdr:spPr>
        <a:xfrm>
          <a:off x="10426700" y="166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22995</xdr:rowOff>
    </xdr:from>
    <xdr:ext cx="534377" cy="259045"/>
    <xdr:sp macro="" textlink="">
      <xdr:nvSpPr>
        <xdr:cNvPr id="493" name="普通建設事業費 （ うち更新整備　）該当値テキスト"/>
        <xdr:cNvSpPr txBox="1"/>
      </xdr:nvSpPr>
      <xdr:spPr>
        <a:xfrm>
          <a:off x="10528300" y="1665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46380</xdr:rowOff>
    </xdr:from>
    <xdr:to>
      <xdr:col>50</xdr:col>
      <xdr:colOff>165100</xdr:colOff>
      <xdr:row>96</xdr:row>
      <xdr:rowOff>147980</xdr:rowOff>
    </xdr:to>
    <xdr:sp macro="" textlink="">
      <xdr:nvSpPr>
        <xdr:cNvPr id="494" name="楕円 493"/>
        <xdr:cNvSpPr/>
      </xdr:nvSpPr>
      <xdr:spPr>
        <a:xfrm>
          <a:off x="9588500" y="16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139107</xdr:rowOff>
    </xdr:from>
    <xdr:ext cx="534377" cy="259045"/>
    <xdr:sp macro="" textlink="">
      <xdr:nvSpPr>
        <xdr:cNvPr id="495" name="テキスト ボックス 494"/>
        <xdr:cNvSpPr txBox="1"/>
      </xdr:nvSpPr>
      <xdr:spPr>
        <a:xfrm>
          <a:off x="9372111" y="165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34477</xdr:rowOff>
    </xdr:from>
    <xdr:to>
      <xdr:col>46</xdr:col>
      <xdr:colOff>38100</xdr:colOff>
      <xdr:row>97</xdr:row>
      <xdr:rowOff>136077</xdr:rowOff>
    </xdr:to>
    <xdr:sp macro="" textlink="">
      <xdr:nvSpPr>
        <xdr:cNvPr id="496" name="楕円 495"/>
        <xdr:cNvSpPr/>
      </xdr:nvSpPr>
      <xdr:spPr>
        <a:xfrm>
          <a:off x="8699500" y="166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127204</xdr:rowOff>
    </xdr:from>
    <xdr:ext cx="534377" cy="259045"/>
    <xdr:sp macro="" textlink="">
      <xdr:nvSpPr>
        <xdr:cNvPr id="497" name="テキスト ボックス 496"/>
        <xdr:cNvSpPr txBox="1"/>
      </xdr:nvSpPr>
      <xdr:spPr>
        <a:xfrm>
          <a:off x="8483111" y="1675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116070</xdr:rowOff>
    </xdr:from>
    <xdr:to>
      <xdr:col>41</xdr:col>
      <xdr:colOff>101600</xdr:colOff>
      <xdr:row>98</xdr:row>
      <xdr:rowOff>46220</xdr:rowOff>
    </xdr:to>
    <xdr:sp macro="" textlink="">
      <xdr:nvSpPr>
        <xdr:cNvPr id="498" name="楕円 497"/>
        <xdr:cNvSpPr/>
      </xdr:nvSpPr>
      <xdr:spPr>
        <a:xfrm>
          <a:off x="7810500" y="167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37347</xdr:rowOff>
    </xdr:from>
    <xdr:ext cx="534377" cy="259045"/>
    <xdr:sp macro="" textlink="">
      <xdr:nvSpPr>
        <xdr:cNvPr id="499" name="テキスト ボックス 498"/>
        <xdr:cNvSpPr txBox="1"/>
      </xdr:nvSpPr>
      <xdr:spPr>
        <a:xfrm>
          <a:off x="7594111" y="1683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51116</xdr:rowOff>
    </xdr:from>
    <xdr:to>
      <xdr:col>36</xdr:col>
      <xdr:colOff>165100</xdr:colOff>
      <xdr:row>98</xdr:row>
      <xdr:rowOff>152716</xdr:rowOff>
    </xdr:to>
    <xdr:sp macro="" textlink="">
      <xdr:nvSpPr>
        <xdr:cNvPr id="500" name="楕円 499"/>
        <xdr:cNvSpPr/>
      </xdr:nvSpPr>
      <xdr:spPr>
        <a:xfrm>
          <a:off x="6921500" y="168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143843</xdr:rowOff>
    </xdr:from>
    <xdr:ext cx="534377" cy="259045"/>
    <xdr:sp macro="" textlink="">
      <xdr:nvSpPr>
        <xdr:cNvPr id="501" name="テキスト ボックス 500"/>
        <xdr:cNvSpPr txBox="1"/>
      </xdr:nvSpPr>
      <xdr:spPr>
        <a:xfrm>
          <a:off x="6705111" y="1694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3" name="テキスト ボックス 52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7" name="直線コネクタ 526"/>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8" name="災害復旧事業費最小値テキスト"/>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30" name="災害復旧事業費最大値テキスト"/>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31" name="直線コネクタ 530"/>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162021</xdr:rowOff>
    </xdr:from>
    <xdr:to>
      <xdr:col>85</xdr:col>
      <xdr:colOff>127000</xdr:colOff>
      <xdr:row>39</xdr:row>
      <xdr:rowOff>95907</xdr:rowOff>
    </xdr:to>
    <xdr:cxnSp macro="">
      <xdr:nvCxnSpPr>
        <xdr:cNvPr id="532" name="直線コネクタ 531"/>
        <xdr:cNvCxnSpPr/>
      </xdr:nvCxnSpPr>
      <xdr:spPr>
        <a:xfrm>
          <a:off x="15481300" y="5991321"/>
          <a:ext cx="838200" cy="7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3" name="災害復旧事業費平均値テキスト"/>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4" name="フローチャート: 判断 533"/>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121363</xdr:rowOff>
    </xdr:from>
    <xdr:to>
      <xdr:col>81</xdr:col>
      <xdr:colOff>50800</xdr:colOff>
      <xdr:row>34</xdr:row>
      <xdr:rowOff>162021</xdr:rowOff>
    </xdr:to>
    <xdr:cxnSp macro="">
      <xdr:nvCxnSpPr>
        <xdr:cNvPr id="535" name="直線コネクタ 534"/>
        <xdr:cNvCxnSpPr/>
      </xdr:nvCxnSpPr>
      <xdr:spPr>
        <a:xfrm>
          <a:off x="14592300" y="5779213"/>
          <a:ext cx="889000" cy="2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6" name="フローチャート: 判断 535"/>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83900</xdr:rowOff>
    </xdr:from>
    <xdr:ext cx="469744" cy="259045"/>
    <xdr:sp macro="" textlink="">
      <xdr:nvSpPr>
        <xdr:cNvPr id="537" name="テキスト ボックス 536"/>
        <xdr:cNvSpPr txBox="1"/>
      </xdr:nvSpPr>
      <xdr:spPr>
        <a:xfrm>
          <a:off x="15246428" y="67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102128</xdr:rowOff>
    </xdr:from>
    <xdr:to>
      <xdr:col>76</xdr:col>
      <xdr:colOff>114300</xdr:colOff>
      <xdr:row>33</xdr:row>
      <xdr:rowOff>121363</xdr:rowOff>
    </xdr:to>
    <xdr:cxnSp macro="">
      <xdr:nvCxnSpPr>
        <xdr:cNvPr id="538" name="直線コネクタ 537"/>
        <xdr:cNvCxnSpPr/>
      </xdr:nvCxnSpPr>
      <xdr:spPr>
        <a:xfrm>
          <a:off x="13703300" y="5759978"/>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9" name="フローチャート: 判断 538"/>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78414</xdr:rowOff>
    </xdr:from>
    <xdr:ext cx="469744" cy="259045"/>
    <xdr:sp macro="" textlink="">
      <xdr:nvSpPr>
        <xdr:cNvPr id="540" name="テキスト ボックス 539"/>
        <xdr:cNvSpPr txBox="1"/>
      </xdr:nvSpPr>
      <xdr:spPr>
        <a:xfrm>
          <a:off x="14357428" y="676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102128</xdr:rowOff>
    </xdr:from>
    <xdr:to>
      <xdr:col>71</xdr:col>
      <xdr:colOff>177800</xdr:colOff>
      <xdr:row>36</xdr:row>
      <xdr:rowOff>121314</xdr:rowOff>
    </xdr:to>
    <xdr:cxnSp macro="">
      <xdr:nvCxnSpPr>
        <xdr:cNvPr id="541" name="直線コネクタ 540"/>
        <xdr:cNvCxnSpPr/>
      </xdr:nvCxnSpPr>
      <xdr:spPr>
        <a:xfrm flipV="1">
          <a:off x="12814300" y="5759978"/>
          <a:ext cx="889000" cy="5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2" name="フローチャート: 判断 541"/>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81794</xdr:rowOff>
    </xdr:from>
    <xdr:ext cx="469744" cy="259045"/>
    <xdr:sp macro="" textlink="">
      <xdr:nvSpPr>
        <xdr:cNvPr id="543" name="テキスト ボックス 542"/>
        <xdr:cNvSpPr txBox="1"/>
      </xdr:nvSpPr>
      <xdr:spPr>
        <a:xfrm>
          <a:off x="13468428" y="676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4" name="フローチャート: 判断 543"/>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102792</xdr:rowOff>
    </xdr:from>
    <xdr:ext cx="469744" cy="259045"/>
    <xdr:sp macro="" textlink="">
      <xdr:nvSpPr>
        <xdr:cNvPr id="545" name="テキスト ボックス 544"/>
        <xdr:cNvSpPr txBox="1"/>
      </xdr:nvSpPr>
      <xdr:spPr>
        <a:xfrm>
          <a:off x="12579428" y="67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45107</xdr:rowOff>
    </xdr:from>
    <xdr:to>
      <xdr:col>85</xdr:col>
      <xdr:colOff>177800</xdr:colOff>
      <xdr:row>39</xdr:row>
      <xdr:rowOff>146707</xdr:rowOff>
    </xdr:to>
    <xdr:sp macro="" textlink="">
      <xdr:nvSpPr>
        <xdr:cNvPr id="551" name="楕円 550"/>
        <xdr:cNvSpPr/>
      </xdr:nvSpPr>
      <xdr:spPr>
        <a:xfrm>
          <a:off x="16268700" y="67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154391</xdr:rowOff>
    </xdr:from>
    <xdr:ext cx="378565" cy="259045"/>
    <xdr:sp macro="" textlink="">
      <xdr:nvSpPr>
        <xdr:cNvPr id="552" name="災害復旧事業費該当値テキスト"/>
        <xdr:cNvSpPr txBox="1"/>
      </xdr:nvSpPr>
      <xdr:spPr>
        <a:xfrm>
          <a:off x="16370300" y="666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111221</xdr:rowOff>
    </xdr:from>
    <xdr:to>
      <xdr:col>81</xdr:col>
      <xdr:colOff>101600</xdr:colOff>
      <xdr:row>35</xdr:row>
      <xdr:rowOff>41371</xdr:rowOff>
    </xdr:to>
    <xdr:sp macro="" textlink="">
      <xdr:nvSpPr>
        <xdr:cNvPr id="553" name="楕円 552"/>
        <xdr:cNvSpPr/>
      </xdr:nvSpPr>
      <xdr:spPr>
        <a:xfrm>
          <a:off x="15430500" y="59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57898</xdr:rowOff>
    </xdr:from>
    <xdr:ext cx="534377" cy="259045"/>
    <xdr:sp macro="" textlink="">
      <xdr:nvSpPr>
        <xdr:cNvPr id="554" name="テキスト ボックス 553"/>
        <xdr:cNvSpPr txBox="1"/>
      </xdr:nvSpPr>
      <xdr:spPr>
        <a:xfrm>
          <a:off x="15214111" y="57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70563</xdr:rowOff>
    </xdr:from>
    <xdr:to>
      <xdr:col>76</xdr:col>
      <xdr:colOff>165100</xdr:colOff>
      <xdr:row>34</xdr:row>
      <xdr:rowOff>713</xdr:rowOff>
    </xdr:to>
    <xdr:sp macro="" textlink="">
      <xdr:nvSpPr>
        <xdr:cNvPr id="555" name="楕円 554"/>
        <xdr:cNvSpPr/>
      </xdr:nvSpPr>
      <xdr:spPr>
        <a:xfrm>
          <a:off x="14541500" y="572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17240</xdr:rowOff>
    </xdr:from>
    <xdr:ext cx="534377" cy="259045"/>
    <xdr:sp macro="" textlink="">
      <xdr:nvSpPr>
        <xdr:cNvPr id="556" name="テキスト ボックス 555"/>
        <xdr:cNvSpPr txBox="1"/>
      </xdr:nvSpPr>
      <xdr:spPr>
        <a:xfrm>
          <a:off x="14325111" y="550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51328</xdr:rowOff>
    </xdr:from>
    <xdr:to>
      <xdr:col>72</xdr:col>
      <xdr:colOff>38100</xdr:colOff>
      <xdr:row>33</xdr:row>
      <xdr:rowOff>152928</xdr:rowOff>
    </xdr:to>
    <xdr:sp macro="" textlink="">
      <xdr:nvSpPr>
        <xdr:cNvPr id="557" name="楕円 556"/>
        <xdr:cNvSpPr/>
      </xdr:nvSpPr>
      <xdr:spPr>
        <a:xfrm>
          <a:off x="13652500" y="570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169455</xdr:rowOff>
    </xdr:from>
    <xdr:ext cx="534377" cy="259045"/>
    <xdr:sp macro="" textlink="">
      <xdr:nvSpPr>
        <xdr:cNvPr id="558" name="テキスト ボックス 557"/>
        <xdr:cNvSpPr txBox="1"/>
      </xdr:nvSpPr>
      <xdr:spPr>
        <a:xfrm>
          <a:off x="13436111" y="548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70514</xdr:rowOff>
    </xdr:from>
    <xdr:to>
      <xdr:col>67</xdr:col>
      <xdr:colOff>101600</xdr:colOff>
      <xdr:row>37</xdr:row>
      <xdr:rowOff>664</xdr:rowOff>
    </xdr:to>
    <xdr:sp macro="" textlink="">
      <xdr:nvSpPr>
        <xdr:cNvPr id="559" name="楕円 558"/>
        <xdr:cNvSpPr/>
      </xdr:nvSpPr>
      <xdr:spPr>
        <a:xfrm>
          <a:off x="12763500" y="624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17191</xdr:rowOff>
    </xdr:from>
    <xdr:ext cx="534377" cy="259045"/>
    <xdr:sp macro="" textlink="">
      <xdr:nvSpPr>
        <xdr:cNvPr id="560" name="テキスト ボックス 559"/>
        <xdr:cNvSpPr txBox="1"/>
      </xdr:nvSpPr>
      <xdr:spPr>
        <a:xfrm>
          <a:off x="12547111" y="601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3" name="直線コネクタ 632"/>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4" name="公債費最小値テキスト"/>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5" name="直線コネクタ 634"/>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6" name="公債費最大値テキスト"/>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7" name="直線コネクタ 636"/>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37592</xdr:rowOff>
    </xdr:from>
    <xdr:to>
      <xdr:col>85</xdr:col>
      <xdr:colOff>127000</xdr:colOff>
      <xdr:row>73</xdr:row>
      <xdr:rowOff>98628</xdr:rowOff>
    </xdr:to>
    <xdr:cxnSp macro="">
      <xdr:nvCxnSpPr>
        <xdr:cNvPr id="638" name="直線コネクタ 637"/>
        <xdr:cNvCxnSpPr/>
      </xdr:nvCxnSpPr>
      <xdr:spPr>
        <a:xfrm flipV="1">
          <a:off x="15481300" y="12553442"/>
          <a:ext cx="8382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9" name="公債費平均値テキスト"/>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40" name="フローチャート: 判断 639"/>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98628</xdr:rowOff>
    </xdr:from>
    <xdr:to>
      <xdr:col>81</xdr:col>
      <xdr:colOff>50800</xdr:colOff>
      <xdr:row>73</xdr:row>
      <xdr:rowOff>120364</xdr:rowOff>
    </xdr:to>
    <xdr:cxnSp macro="">
      <xdr:nvCxnSpPr>
        <xdr:cNvPr id="641" name="直線コネクタ 640"/>
        <xdr:cNvCxnSpPr/>
      </xdr:nvCxnSpPr>
      <xdr:spPr>
        <a:xfrm flipV="1">
          <a:off x="14592300" y="12614478"/>
          <a:ext cx="8890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2" name="フローチャート: 判断 641"/>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43" name="テキスト ボックス 642"/>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120364</xdr:rowOff>
    </xdr:from>
    <xdr:to>
      <xdr:col>76</xdr:col>
      <xdr:colOff>114300</xdr:colOff>
      <xdr:row>74</xdr:row>
      <xdr:rowOff>14960</xdr:rowOff>
    </xdr:to>
    <xdr:cxnSp macro="">
      <xdr:nvCxnSpPr>
        <xdr:cNvPr id="644" name="直線コネクタ 643"/>
        <xdr:cNvCxnSpPr/>
      </xdr:nvCxnSpPr>
      <xdr:spPr>
        <a:xfrm flipV="1">
          <a:off x="13703300" y="12636214"/>
          <a:ext cx="889000" cy="6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5" name="フローチャート: 判断 644"/>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6" name="テキスト ボックス 645"/>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14960</xdr:rowOff>
    </xdr:from>
    <xdr:to>
      <xdr:col>71</xdr:col>
      <xdr:colOff>177800</xdr:colOff>
      <xdr:row>74</xdr:row>
      <xdr:rowOff>106134</xdr:rowOff>
    </xdr:to>
    <xdr:cxnSp macro="">
      <xdr:nvCxnSpPr>
        <xdr:cNvPr id="647" name="直線コネクタ 646"/>
        <xdr:cNvCxnSpPr/>
      </xdr:nvCxnSpPr>
      <xdr:spPr>
        <a:xfrm flipV="1">
          <a:off x="12814300" y="12702260"/>
          <a:ext cx="8890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8" name="フローチャート: 判断 647"/>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9" name="テキスト ボックス 648"/>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50" name="フローチャート: 判断 649"/>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51" name="テキスト ボックス 650"/>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158242</xdr:rowOff>
    </xdr:from>
    <xdr:to>
      <xdr:col>85</xdr:col>
      <xdr:colOff>177800</xdr:colOff>
      <xdr:row>73</xdr:row>
      <xdr:rowOff>88392</xdr:rowOff>
    </xdr:to>
    <xdr:sp macro="" textlink="">
      <xdr:nvSpPr>
        <xdr:cNvPr id="657" name="楕円 656"/>
        <xdr:cNvSpPr/>
      </xdr:nvSpPr>
      <xdr:spPr>
        <a:xfrm>
          <a:off x="16268700" y="125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9669</xdr:rowOff>
    </xdr:from>
    <xdr:ext cx="534377" cy="259045"/>
    <xdr:sp macro="" textlink="">
      <xdr:nvSpPr>
        <xdr:cNvPr id="658" name="公債費該当値テキスト"/>
        <xdr:cNvSpPr txBox="1"/>
      </xdr:nvSpPr>
      <xdr:spPr>
        <a:xfrm>
          <a:off x="16370300" y="1235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47828</xdr:rowOff>
    </xdr:from>
    <xdr:to>
      <xdr:col>81</xdr:col>
      <xdr:colOff>101600</xdr:colOff>
      <xdr:row>73</xdr:row>
      <xdr:rowOff>149428</xdr:rowOff>
    </xdr:to>
    <xdr:sp macro="" textlink="">
      <xdr:nvSpPr>
        <xdr:cNvPr id="659" name="楕円 658"/>
        <xdr:cNvSpPr/>
      </xdr:nvSpPr>
      <xdr:spPr>
        <a:xfrm>
          <a:off x="15430500" y="125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165955</xdr:rowOff>
    </xdr:from>
    <xdr:ext cx="534377" cy="259045"/>
    <xdr:sp macro="" textlink="">
      <xdr:nvSpPr>
        <xdr:cNvPr id="660" name="テキスト ボックス 659"/>
        <xdr:cNvSpPr txBox="1"/>
      </xdr:nvSpPr>
      <xdr:spPr>
        <a:xfrm>
          <a:off x="15214111" y="123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69564</xdr:rowOff>
    </xdr:from>
    <xdr:to>
      <xdr:col>76</xdr:col>
      <xdr:colOff>165100</xdr:colOff>
      <xdr:row>73</xdr:row>
      <xdr:rowOff>171164</xdr:rowOff>
    </xdr:to>
    <xdr:sp macro="" textlink="">
      <xdr:nvSpPr>
        <xdr:cNvPr id="661" name="楕円 660"/>
        <xdr:cNvSpPr/>
      </xdr:nvSpPr>
      <xdr:spPr>
        <a:xfrm>
          <a:off x="14541500" y="125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16241</xdr:rowOff>
    </xdr:from>
    <xdr:ext cx="534377" cy="259045"/>
    <xdr:sp macro="" textlink="">
      <xdr:nvSpPr>
        <xdr:cNvPr id="662" name="テキスト ボックス 661"/>
        <xdr:cNvSpPr txBox="1"/>
      </xdr:nvSpPr>
      <xdr:spPr>
        <a:xfrm>
          <a:off x="14325111" y="1236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135610</xdr:rowOff>
    </xdr:from>
    <xdr:to>
      <xdr:col>72</xdr:col>
      <xdr:colOff>38100</xdr:colOff>
      <xdr:row>74</xdr:row>
      <xdr:rowOff>65760</xdr:rowOff>
    </xdr:to>
    <xdr:sp macro="" textlink="">
      <xdr:nvSpPr>
        <xdr:cNvPr id="663" name="楕円 662"/>
        <xdr:cNvSpPr/>
      </xdr:nvSpPr>
      <xdr:spPr>
        <a:xfrm>
          <a:off x="13652500" y="126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82287</xdr:rowOff>
    </xdr:from>
    <xdr:ext cx="534377" cy="259045"/>
    <xdr:sp macro="" textlink="">
      <xdr:nvSpPr>
        <xdr:cNvPr id="664" name="テキスト ボックス 663"/>
        <xdr:cNvSpPr txBox="1"/>
      </xdr:nvSpPr>
      <xdr:spPr>
        <a:xfrm>
          <a:off x="13436111" y="124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55334</xdr:rowOff>
    </xdr:from>
    <xdr:to>
      <xdr:col>67</xdr:col>
      <xdr:colOff>101600</xdr:colOff>
      <xdr:row>74</xdr:row>
      <xdr:rowOff>156934</xdr:rowOff>
    </xdr:to>
    <xdr:sp macro="" textlink="">
      <xdr:nvSpPr>
        <xdr:cNvPr id="665" name="楕円 664"/>
        <xdr:cNvSpPr/>
      </xdr:nvSpPr>
      <xdr:spPr>
        <a:xfrm>
          <a:off x="12763500" y="127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2011</xdr:rowOff>
    </xdr:from>
    <xdr:ext cx="534377" cy="259045"/>
    <xdr:sp macro="" textlink="">
      <xdr:nvSpPr>
        <xdr:cNvPr id="666" name="テキスト ボックス 665"/>
        <xdr:cNvSpPr txBox="1"/>
      </xdr:nvSpPr>
      <xdr:spPr>
        <a:xfrm>
          <a:off x="12547111" y="125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8" name="直線コネクタ 687"/>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9" name="積立金最小値テキスト"/>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90" name="直線コネクタ 689"/>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91" name="積立金最大値テキスト"/>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2" name="直線コネクタ 691"/>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133172</xdr:rowOff>
    </xdr:from>
    <xdr:to>
      <xdr:col>85</xdr:col>
      <xdr:colOff>127000</xdr:colOff>
      <xdr:row>97</xdr:row>
      <xdr:rowOff>143125</xdr:rowOff>
    </xdr:to>
    <xdr:cxnSp macro="">
      <xdr:nvCxnSpPr>
        <xdr:cNvPr id="693" name="直線コネクタ 692"/>
        <xdr:cNvCxnSpPr/>
      </xdr:nvCxnSpPr>
      <xdr:spPr>
        <a:xfrm>
          <a:off x="15481300" y="16763822"/>
          <a:ext cx="8382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94" name="積立金平均値テキスト"/>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5" name="フローチャート: 判断 694"/>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133172</xdr:rowOff>
    </xdr:from>
    <xdr:to>
      <xdr:col>81</xdr:col>
      <xdr:colOff>50800</xdr:colOff>
      <xdr:row>98</xdr:row>
      <xdr:rowOff>57651</xdr:rowOff>
    </xdr:to>
    <xdr:cxnSp macro="">
      <xdr:nvCxnSpPr>
        <xdr:cNvPr id="696" name="直線コネクタ 695"/>
        <xdr:cNvCxnSpPr/>
      </xdr:nvCxnSpPr>
      <xdr:spPr>
        <a:xfrm flipV="1">
          <a:off x="14592300" y="16763822"/>
          <a:ext cx="889000" cy="9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7" name="フローチャート: 判断 696"/>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46790</xdr:rowOff>
    </xdr:from>
    <xdr:ext cx="534377" cy="259045"/>
    <xdr:sp macro="" textlink="">
      <xdr:nvSpPr>
        <xdr:cNvPr id="698" name="テキスト ボックス 697"/>
        <xdr:cNvSpPr txBox="1"/>
      </xdr:nvSpPr>
      <xdr:spPr>
        <a:xfrm>
          <a:off x="15214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57651</xdr:rowOff>
    </xdr:from>
    <xdr:to>
      <xdr:col>76</xdr:col>
      <xdr:colOff>114300</xdr:colOff>
      <xdr:row>98</xdr:row>
      <xdr:rowOff>59759</xdr:rowOff>
    </xdr:to>
    <xdr:cxnSp macro="">
      <xdr:nvCxnSpPr>
        <xdr:cNvPr id="699" name="直線コネクタ 698"/>
        <xdr:cNvCxnSpPr/>
      </xdr:nvCxnSpPr>
      <xdr:spPr>
        <a:xfrm flipV="1">
          <a:off x="13703300" y="16859751"/>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700" name="フローチャート: 判断 699"/>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701" name="テキスト ボックス 700"/>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3409</xdr:rowOff>
    </xdr:from>
    <xdr:to>
      <xdr:col>71</xdr:col>
      <xdr:colOff>177800</xdr:colOff>
      <xdr:row>98</xdr:row>
      <xdr:rowOff>59759</xdr:rowOff>
    </xdr:to>
    <xdr:cxnSp macro="">
      <xdr:nvCxnSpPr>
        <xdr:cNvPr id="702" name="直線コネクタ 701"/>
        <xdr:cNvCxnSpPr/>
      </xdr:nvCxnSpPr>
      <xdr:spPr>
        <a:xfrm>
          <a:off x="12814300" y="16805509"/>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3" name="フローチャート: 判断 702"/>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704" name="テキスト ボックス 703"/>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5" name="フローチャート: 判断 704"/>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99404</xdr:rowOff>
    </xdr:from>
    <xdr:ext cx="534377" cy="259045"/>
    <xdr:sp macro="" textlink="">
      <xdr:nvSpPr>
        <xdr:cNvPr id="706" name="テキスト ボックス 705"/>
        <xdr:cNvSpPr txBox="1"/>
      </xdr:nvSpPr>
      <xdr:spPr>
        <a:xfrm>
          <a:off x="12547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92325</xdr:rowOff>
    </xdr:from>
    <xdr:to>
      <xdr:col>85</xdr:col>
      <xdr:colOff>177800</xdr:colOff>
      <xdr:row>98</xdr:row>
      <xdr:rowOff>22475</xdr:rowOff>
    </xdr:to>
    <xdr:sp macro="" textlink="">
      <xdr:nvSpPr>
        <xdr:cNvPr id="712" name="楕円 711"/>
        <xdr:cNvSpPr/>
      </xdr:nvSpPr>
      <xdr:spPr>
        <a:xfrm>
          <a:off x="16268700" y="167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115202</xdr:rowOff>
    </xdr:from>
    <xdr:ext cx="534377" cy="259045"/>
    <xdr:sp macro="" textlink="">
      <xdr:nvSpPr>
        <xdr:cNvPr id="713" name="積立金該当値テキスト"/>
        <xdr:cNvSpPr txBox="1"/>
      </xdr:nvSpPr>
      <xdr:spPr>
        <a:xfrm>
          <a:off x="16370300" y="165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82372</xdr:rowOff>
    </xdr:from>
    <xdr:to>
      <xdr:col>81</xdr:col>
      <xdr:colOff>101600</xdr:colOff>
      <xdr:row>98</xdr:row>
      <xdr:rowOff>12522</xdr:rowOff>
    </xdr:to>
    <xdr:sp macro="" textlink="">
      <xdr:nvSpPr>
        <xdr:cNvPr id="714" name="楕円 713"/>
        <xdr:cNvSpPr/>
      </xdr:nvSpPr>
      <xdr:spPr>
        <a:xfrm>
          <a:off x="15430500" y="167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29049</xdr:rowOff>
    </xdr:from>
    <xdr:ext cx="534377" cy="259045"/>
    <xdr:sp macro="" textlink="">
      <xdr:nvSpPr>
        <xdr:cNvPr id="715" name="テキスト ボックス 714"/>
        <xdr:cNvSpPr txBox="1"/>
      </xdr:nvSpPr>
      <xdr:spPr>
        <a:xfrm>
          <a:off x="15214111" y="164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6851</xdr:rowOff>
    </xdr:from>
    <xdr:to>
      <xdr:col>76</xdr:col>
      <xdr:colOff>165100</xdr:colOff>
      <xdr:row>98</xdr:row>
      <xdr:rowOff>108451</xdr:rowOff>
    </xdr:to>
    <xdr:sp macro="" textlink="">
      <xdr:nvSpPr>
        <xdr:cNvPr id="716" name="楕円 715"/>
        <xdr:cNvSpPr/>
      </xdr:nvSpPr>
      <xdr:spPr>
        <a:xfrm>
          <a:off x="14541500" y="168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124978</xdr:rowOff>
    </xdr:from>
    <xdr:ext cx="534377" cy="259045"/>
    <xdr:sp macro="" textlink="">
      <xdr:nvSpPr>
        <xdr:cNvPr id="717" name="テキスト ボックス 716"/>
        <xdr:cNvSpPr txBox="1"/>
      </xdr:nvSpPr>
      <xdr:spPr>
        <a:xfrm>
          <a:off x="14325111" y="1658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8959</xdr:rowOff>
    </xdr:from>
    <xdr:to>
      <xdr:col>72</xdr:col>
      <xdr:colOff>38100</xdr:colOff>
      <xdr:row>98</xdr:row>
      <xdr:rowOff>110559</xdr:rowOff>
    </xdr:to>
    <xdr:sp macro="" textlink="">
      <xdr:nvSpPr>
        <xdr:cNvPr id="718" name="楕円 717"/>
        <xdr:cNvSpPr/>
      </xdr:nvSpPr>
      <xdr:spPr>
        <a:xfrm>
          <a:off x="13652500" y="1681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127086</xdr:rowOff>
    </xdr:from>
    <xdr:ext cx="534377" cy="259045"/>
    <xdr:sp macro="" textlink="">
      <xdr:nvSpPr>
        <xdr:cNvPr id="719" name="テキスト ボックス 718"/>
        <xdr:cNvSpPr txBox="1"/>
      </xdr:nvSpPr>
      <xdr:spPr>
        <a:xfrm>
          <a:off x="13436111" y="1658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124059</xdr:rowOff>
    </xdr:from>
    <xdr:to>
      <xdr:col>67</xdr:col>
      <xdr:colOff>101600</xdr:colOff>
      <xdr:row>98</xdr:row>
      <xdr:rowOff>54209</xdr:rowOff>
    </xdr:to>
    <xdr:sp macro="" textlink="">
      <xdr:nvSpPr>
        <xdr:cNvPr id="720" name="楕円 719"/>
        <xdr:cNvSpPr/>
      </xdr:nvSpPr>
      <xdr:spPr>
        <a:xfrm>
          <a:off x="12763500" y="167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70736</xdr:rowOff>
    </xdr:from>
    <xdr:ext cx="534377" cy="259045"/>
    <xdr:sp macro="" textlink="">
      <xdr:nvSpPr>
        <xdr:cNvPr id="721" name="テキスト ボックス 720"/>
        <xdr:cNvSpPr txBox="1"/>
      </xdr:nvSpPr>
      <xdr:spPr>
        <a:xfrm>
          <a:off x="12547111" y="165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5" name="直線コネクタ 744"/>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8" name="投資及び出資金最大値テキスト"/>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9" name="直線コネクタ 748"/>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150749</xdr:rowOff>
    </xdr:from>
    <xdr:to>
      <xdr:col>116</xdr:col>
      <xdr:colOff>63500</xdr:colOff>
      <xdr:row>33</xdr:row>
      <xdr:rowOff>41211</xdr:rowOff>
    </xdr:to>
    <xdr:cxnSp macro="">
      <xdr:nvCxnSpPr>
        <xdr:cNvPr id="750" name="直線コネクタ 749"/>
        <xdr:cNvCxnSpPr/>
      </xdr:nvCxnSpPr>
      <xdr:spPr>
        <a:xfrm>
          <a:off x="21323300" y="5637149"/>
          <a:ext cx="8382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146194</xdr:rowOff>
    </xdr:from>
    <xdr:ext cx="469744" cy="259045"/>
    <xdr:sp macro="" textlink="">
      <xdr:nvSpPr>
        <xdr:cNvPr id="751" name="投資及び出資金平均値テキスト"/>
        <xdr:cNvSpPr txBox="1"/>
      </xdr:nvSpPr>
      <xdr:spPr>
        <a:xfrm>
          <a:off x="22212300" y="6318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2" name="フローチャート: 判断 751"/>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112268</xdr:rowOff>
    </xdr:from>
    <xdr:to>
      <xdr:col>111</xdr:col>
      <xdr:colOff>177800</xdr:colOff>
      <xdr:row>32</xdr:row>
      <xdr:rowOff>150749</xdr:rowOff>
    </xdr:to>
    <xdr:cxnSp macro="">
      <xdr:nvCxnSpPr>
        <xdr:cNvPr id="753" name="直線コネクタ 752"/>
        <xdr:cNvCxnSpPr/>
      </xdr:nvCxnSpPr>
      <xdr:spPr>
        <a:xfrm>
          <a:off x="20434300" y="5598668"/>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4" name="フローチャート: 判断 753"/>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68280</xdr:rowOff>
    </xdr:from>
    <xdr:ext cx="469744" cy="259045"/>
    <xdr:sp macro="" textlink="">
      <xdr:nvSpPr>
        <xdr:cNvPr id="755" name="テキスト ボックス 754"/>
        <xdr:cNvSpPr txBox="1"/>
      </xdr:nvSpPr>
      <xdr:spPr>
        <a:xfrm>
          <a:off x="21088428" y="641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112268</xdr:rowOff>
    </xdr:from>
    <xdr:to>
      <xdr:col>107</xdr:col>
      <xdr:colOff>50800</xdr:colOff>
      <xdr:row>39</xdr:row>
      <xdr:rowOff>44450</xdr:rowOff>
    </xdr:to>
    <xdr:cxnSp macro="">
      <xdr:nvCxnSpPr>
        <xdr:cNvPr id="756" name="直線コネクタ 755"/>
        <xdr:cNvCxnSpPr/>
      </xdr:nvCxnSpPr>
      <xdr:spPr>
        <a:xfrm flipV="1">
          <a:off x="19545300" y="5598668"/>
          <a:ext cx="889000" cy="113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7" name="フローチャート: 判断 756"/>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166197</xdr:rowOff>
    </xdr:from>
    <xdr:ext cx="469744" cy="259045"/>
    <xdr:sp macro="" textlink="">
      <xdr:nvSpPr>
        <xdr:cNvPr id="758" name="テキスト ボックス 757"/>
        <xdr:cNvSpPr txBox="1"/>
      </xdr:nvSpPr>
      <xdr:spPr>
        <a:xfrm>
          <a:off x="20199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60" name="フローチャート: 判断 759"/>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61" name="テキスト ボックス 760"/>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2" name="フローチャート: 判断 761"/>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3" name="テキスト ボックス 762"/>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161861</xdr:rowOff>
    </xdr:from>
    <xdr:to>
      <xdr:col>116</xdr:col>
      <xdr:colOff>114300</xdr:colOff>
      <xdr:row>33</xdr:row>
      <xdr:rowOff>92011</xdr:rowOff>
    </xdr:to>
    <xdr:sp macro="" textlink="">
      <xdr:nvSpPr>
        <xdr:cNvPr id="769" name="楕円 768"/>
        <xdr:cNvSpPr/>
      </xdr:nvSpPr>
      <xdr:spPr>
        <a:xfrm>
          <a:off x="22110700" y="56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13288</xdr:rowOff>
    </xdr:from>
    <xdr:ext cx="469744" cy="259045"/>
    <xdr:sp macro="" textlink="">
      <xdr:nvSpPr>
        <xdr:cNvPr id="770" name="投資及び出資金該当値テキスト"/>
        <xdr:cNvSpPr txBox="1"/>
      </xdr:nvSpPr>
      <xdr:spPr>
        <a:xfrm>
          <a:off x="22212300" y="549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99949</xdr:rowOff>
    </xdr:from>
    <xdr:to>
      <xdr:col>112</xdr:col>
      <xdr:colOff>38100</xdr:colOff>
      <xdr:row>33</xdr:row>
      <xdr:rowOff>30099</xdr:rowOff>
    </xdr:to>
    <xdr:sp macro="" textlink="">
      <xdr:nvSpPr>
        <xdr:cNvPr id="771" name="楕円 770"/>
        <xdr:cNvSpPr/>
      </xdr:nvSpPr>
      <xdr:spPr>
        <a:xfrm>
          <a:off x="21272500" y="558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46626</xdr:rowOff>
    </xdr:from>
    <xdr:ext cx="469744" cy="259045"/>
    <xdr:sp macro="" textlink="">
      <xdr:nvSpPr>
        <xdr:cNvPr id="772" name="テキスト ボックス 771"/>
        <xdr:cNvSpPr txBox="1"/>
      </xdr:nvSpPr>
      <xdr:spPr>
        <a:xfrm>
          <a:off x="21088428" y="536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61468</xdr:rowOff>
    </xdr:from>
    <xdr:to>
      <xdr:col>107</xdr:col>
      <xdr:colOff>101600</xdr:colOff>
      <xdr:row>32</xdr:row>
      <xdr:rowOff>163068</xdr:rowOff>
    </xdr:to>
    <xdr:sp macro="" textlink="">
      <xdr:nvSpPr>
        <xdr:cNvPr id="773" name="楕円 772"/>
        <xdr:cNvSpPr/>
      </xdr:nvSpPr>
      <xdr:spPr>
        <a:xfrm>
          <a:off x="20383500" y="55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8145</xdr:rowOff>
    </xdr:from>
    <xdr:ext cx="469744" cy="259045"/>
    <xdr:sp macro="" textlink="">
      <xdr:nvSpPr>
        <xdr:cNvPr id="774" name="テキスト ボックス 773"/>
        <xdr:cNvSpPr txBox="1"/>
      </xdr:nvSpPr>
      <xdr:spPr>
        <a:xfrm>
          <a:off x="20199428" y="53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2" name="直線コネクタ 801"/>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5" name="貸付金最大値テキスト"/>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6" name="直線コネクタ 805"/>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40005</xdr:rowOff>
    </xdr:from>
    <xdr:to>
      <xdr:col>116</xdr:col>
      <xdr:colOff>63500</xdr:colOff>
      <xdr:row>59</xdr:row>
      <xdr:rowOff>44196</xdr:rowOff>
    </xdr:to>
    <xdr:cxnSp macro="">
      <xdr:nvCxnSpPr>
        <xdr:cNvPr id="807" name="直線コネクタ 806"/>
        <xdr:cNvCxnSpPr/>
      </xdr:nvCxnSpPr>
      <xdr:spPr>
        <a:xfrm>
          <a:off x="21323300" y="10155555"/>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8" name="貸付金平均値テキスト"/>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9" name="フローチャート: 判断 808"/>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40005</xdr:rowOff>
    </xdr:from>
    <xdr:to>
      <xdr:col>111</xdr:col>
      <xdr:colOff>177800</xdr:colOff>
      <xdr:row>59</xdr:row>
      <xdr:rowOff>41021</xdr:rowOff>
    </xdr:to>
    <xdr:cxnSp macro="">
      <xdr:nvCxnSpPr>
        <xdr:cNvPr id="810" name="直線コネクタ 809"/>
        <xdr:cNvCxnSpPr/>
      </xdr:nvCxnSpPr>
      <xdr:spPr>
        <a:xfrm flipV="1">
          <a:off x="20434300" y="10155555"/>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11" name="フローチャート: 判断 810"/>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2" name="テキスト ボックス 811"/>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39878</xdr:rowOff>
    </xdr:from>
    <xdr:to>
      <xdr:col>107</xdr:col>
      <xdr:colOff>50800</xdr:colOff>
      <xdr:row>59</xdr:row>
      <xdr:rowOff>41021</xdr:rowOff>
    </xdr:to>
    <xdr:cxnSp macro="">
      <xdr:nvCxnSpPr>
        <xdr:cNvPr id="813" name="直線コネクタ 812"/>
        <xdr:cNvCxnSpPr/>
      </xdr:nvCxnSpPr>
      <xdr:spPr>
        <a:xfrm>
          <a:off x="19545300" y="101554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4" name="フローチャート: 判断 813"/>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5" name="テキスト ボックス 814"/>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36322</xdr:rowOff>
    </xdr:from>
    <xdr:to>
      <xdr:col>102</xdr:col>
      <xdr:colOff>114300</xdr:colOff>
      <xdr:row>59</xdr:row>
      <xdr:rowOff>39878</xdr:rowOff>
    </xdr:to>
    <xdr:cxnSp macro="">
      <xdr:nvCxnSpPr>
        <xdr:cNvPr id="816" name="直線コネクタ 815"/>
        <xdr:cNvCxnSpPr/>
      </xdr:nvCxnSpPr>
      <xdr:spPr>
        <a:xfrm>
          <a:off x="18656300" y="10151872"/>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7" name="フローチャート: 判断 816"/>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8" name="テキスト ボックス 817"/>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9" name="フローチャート: 判断 818"/>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20" name="テキスト ボックス 819"/>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164846</xdr:rowOff>
    </xdr:from>
    <xdr:to>
      <xdr:col>116</xdr:col>
      <xdr:colOff>114300</xdr:colOff>
      <xdr:row>59</xdr:row>
      <xdr:rowOff>94996</xdr:rowOff>
    </xdr:to>
    <xdr:sp macro="" textlink="">
      <xdr:nvSpPr>
        <xdr:cNvPr id="826" name="楕円 825"/>
        <xdr:cNvSpPr/>
      </xdr:nvSpPr>
      <xdr:spPr>
        <a:xfrm>
          <a:off x="22110700" y="101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79773</xdr:rowOff>
    </xdr:from>
    <xdr:ext cx="249299" cy="259045"/>
    <xdr:sp macro="" textlink="">
      <xdr:nvSpPr>
        <xdr:cNvPr id="827" name="貸付金該当値テキスト"/>
        <xdr:cNvSpPr txBox="1"/>
      </xdr:nvSpPr>
      <xdr:spPr>
        <a:xfrm>
          <a:off x="22212300" y="10023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160655</xdr:rowOff>
    </xdr:from>
    <xdr:to>
      <xdr:col>112</xdr:col>
      <xdr:colOff>38100</xdr:colOff>
      <xdr:row>59</xdr:row>
      <xdr:rowOff>90805</xdr:rowOff>
    </xdr:to>
    <xdr:sp macro="" textlink="">
      <xdr:nvSpPr>
        <xdr:cNvPr id="828" name="楕円 827"/>
        <xdr:cNvSpPr/>
      </xdr:nvSpPr>
      <xdr:spPr>
        <a:xfrm>
          <a:off x="21272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81932</xdr:rowOff>
    </xdr:from>
    <xdr:ext cx="313932" cy="259045"/>
    <xdr:sp macro="" textlink="">
      <xdr:nvSpPr>
        <xdr:cNvPr id="829" name="テキスト ボックス 828"/>
        <xdr:cNvSpPr txBox="1"/>
      </xdr:nvSpPr>
      <xdr:spPr>
        <a:xfrm>
          <a:off x="21166333" y="10197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161671</xdr:rowOff>
    </xdr:from>
    <xdr:to>
      <xdr:col>107</xdr:col>
      <xdr:colOff>101600</xdr:colOff>
      <xdr:row>59</xdr:row>
      <xdr:rowOff>91821</xdr:rowOff>
    </xdr:to>
    <xdr:sp macro="" textlink="">
      <xdr:nvSpPr>
        <xdr:cNvPr id="830" name="楕円 829"/>
        <xdr:cNvSpPr/>
      </xdr:nvSpPr>
      <xdr:spPr>
        <a:xfrm>
          <a:off x="203835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82948</xdr:rowOff>
    </xdr:from>
    <xdr:ext cx="313932" cy="259045"/>
    <xdr:sp macro="" textlink="">
      <xdr:nvSpPr>
        <xdr:cNvPr id="831" name="テキスト ボックス 830"/>
        <xdr:cNvSpPr txBox="1"/>
      </xdr:nvSpPr>
      <xdr:spPr>
        <a:xfrm>
          <a:off x="20277333" y="10198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160528</xdr:rowOff>
    </xdr:from>
    <xdr:to>
      <xdr:col>102</xdr:col>
      <xdr:colOff>165100</xdr:colOff>
      <xdr:row>59</xdr:row>
      <xdr:rowOff>90678</xdr:rowOff>
    </xdr:to>
    <xdr:sp macro="" textlink="">
      <xdr:nvSpPr>
        <xdr:cNvPr id="832" name="楕円 831"/>
        <xdr:cNvSpPr/>
      </xdr:nvSpPr>
      <xdr:spPr>
        <a:xfrm>
          <a:off x="19494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81805</xdr:rowOff>
    </xdr:from>
    <xdr:ext cx="313932" cy="259045"/>
    <xdr:sp macro="" textlink="">
      <xdr:nvSpPr>
        <xdr:cNvPr id="833" name="テキスト ボックス 832"/>
        <xdr:cNvSpPr txBox="1"/>
      </xdr:nvSpPr>
      <xdr:spPr>
        <a:xfrm>
          <a:off x="19388333" y="1019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156972</xdr:rowOff>
    </xdr:from>
    <xdr:to>
      <xdr:col>98</xdr:col>
      <xdr:colOff>38100</xdr:colOff>
      <xdr:row>59</xdr:row>
      <xdr:rowOff>87122</xdr:rowOff>
    </xdr:to>
    <xdr:sp macro="" textlink="">
      <xdr:nvSpPr>
        <xdr:cNvPr id="834" name="楕円 833"/>
        <xdr:cNvSpPr/>
      </xdr:nvSpPr>
      <xdr:spPr>
        <a:xfrm>
          <a:off x="18605500" y="101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78249</xdr:rowOff>
    </xdr:from>
    <xdr:ext cx="313932" cy="259045"/>
    <xdr:sp macro="" textlink="">
      <xdr:nvSpPr>
        <xdr:cNvPr id="835" name="テキスト ボックス 834"/>
        <xdr:cNvSpPr txBox="1"/>
      </xdr:nvSpPr>
      <xdr:spPr>
        <a:xfrm>
          <a:off x="18499333" y="101937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7" name="直線コネクタ 84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8" name="テキスト ボックス 84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9" name="直線コネクタ 84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0" name="テキスト ボックス 84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1" name="直線コネクタ 85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2" name="テキスト ボックス 85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3" name="直線コネクタ 85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4" name="テキスト ボックス 85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8" name="直線コネクタ 857"/>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9" name="繰出金最小値テキスト"/>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60" name="直線コネクタ 859"/>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61" name="繰出金最大値テキスト"/>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2" name="直線コネクタ 861"/>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49495</xdr:rowOff>
    </xdr:from>
    <xdr:to>
      <xdr:col>116</xdr:col>
      <xdr:colOff>63500</xdr:colOff>
      <xdr:row>77</xdr:row>
      <xdr:rowOff>56032</xdr:rowOff>
    </xdr:to>
    <xdr:cxnSp macro="">
      <xdr:nvCxnSpPr>
        <xdr:cNvPr id="863" name="直線コネクタ 862"/>
        <xdr:cNvCxnSpPr/>
      </xdr:nvCxnSpPr>
      <xdr:spPr>
        <a:xfrm flipV="1">
          <a:off x="21323300" y="13251145"/>
          <a:ext cx="8382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4" name="繰出金平均値テキスト"/>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5" name="フローチャート: 判断 864"/>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54318</xdr:rowOff>
    </xdr:from>
    <xdr:to>
      <xdr:col>111</xdr:col>
      <xdr:colOff>177800</xdr:colOff>
      <xdr:row>77</xdr:row>
      <xdr:rowOff>56032</xdr:rowOff>
    </xdr:to>
    <xdr:cxnSp macro="">
      <xdr:nvCxnSpPr>
        <xdr:cNvPr id="866" name="直線コネクタ 865"/>
        <xdr:cNvCxnSpPr/>
      </xdr:nvCxnSpPr>
      <xdr:spPr>
        <a:xfrm>
          <a:off x="20434300" y="1325596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7" name="フローチャート: 判断 866"/>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8" name="テキスト ボックス 867"/>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94872</xdr:rowOff>
    </xdr:from>
    <xdr:to>
      <xdr:col>107</xdr:col>
      <xdr:colOff>50800</xdr:colOff>
      <xdr:row>77</xdr:row>
      <xdr:rowOff>54318</xdr:rowOff>
    </xdr:to>
    <xdr:cxnSp macro="">
      <xdr:nvCxnSpPr>
        <xdr:cNvPr id="869" name="直線コネクタ 868"/>
        <xdr:cNvCxnSpPr/>
      </xdr:nvCxnSpPr>
      <xdr:spPr>
        <a:xfrm>
          <a:off x="19545300" y="13125072"/>
          <a:ext cx="889000" cy="13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70" name="フローチャート: 判断 869"/>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71" name="テキスト ボックス 870"/>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50135</xdr:rowOff>
    </xdr:from>
    <xdr:to>
      <xdr:col>102</xdr:col>
      <xdr:colOff>114300</xdr:colOff>
      <xdr:row>76</xdr:row>
      <xdr:rowOff>94872</xdr:rowOff>
    </xdr:to>
    <xdr:cxnSp macro="">
      <xdr:nvCxnSpPr>
        <xdr:cNvPr id="872" name="直線コネクタ 871"/>
        <xdr:cNvCxnSpPr/>
      </xdr:nvCxnSpPr>
      <xdr:spPr>
        <a:xfrm>
          <a:off x="18656300" y="13080335"/>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3" name="フローチャート: 判断 872"/>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4" name="テキスト ボックス 873"/>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5" name="フローチャート: 判断 874"/>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6" name="テキスト ボックス 875"/>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170145</xdr:rowOff>
    </xdr:from>
    <xdr:to>
      <xdr:col>116</xdr:col>
      <xdr:colOff>114300</xdr:colOff>
      <xdr:row>77</xdr:row>
      <xdr:rowOff>100295</xdr:rowOff>
    </xdr:to>
    <xdr:sp macro="" textlink="">
      <xdr:nvSpPr>
        <xdr:cNvPr id="882" name="楕円 881"/>
        <xdr:cNvSpPr/>
      </xdr:nvSpPr>
      <xdr:spPr>
        <a:xfrm>
          <a:off x="22110700" y="132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148572</xdr:rowOff>
    </xdr:from>
    <xdr:ext cx="534377" cy="259045"/>
    <xdr:sp macro="" textlink="">
      <xdr:nvSpPr>
        <xdr:cNvPr id="883" name="繰出金該当値テキスト"/>
        <xdr:cNvSpPr txBox="1"/>
      </xdr:nvSpPr>
      <xdr:spPr>
        <a:xfrm>
          <a:off x="22212300" y="131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5232</xdr:rowOff>
    </xdr:from>
    <xdr:to>
      <xdr:col>112</xdr:col>
      <xdr:colOff>38100</xdr:colOff>
      <xdr:row>77</xdr:row>
      <xdr:rowOff>106832</xdr:rowOff>
    </xdr:to>
    <xdr:sp macro="" textlink="">
      <xdr:nvSpPr>
        <xdr:cNvPr id="884" name="楕円 883"/>
        <xdr:cNvSpPr/>
      </xdr:nvSpPr>
      <xdr:spPr>
        <a:xfrm>
          <a:off x="21272500" y="1320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97959</xdr:rowOff>
    </xdr:from>
    <xdr:ext cx="534377" cy="259045"/>
    <xdr:sp macro="" textlink="">
      <xdr:nvSpPr>
        <xdr:cNvPr id="885" name="テキスト ボックス 884"/>
        <xdr:cNvSpPr txBox="1"/>
      </xdr:nvSpPr>
      <xdr:spPr>
        <a:xfrm>
          <a:off x="21056111" y="132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3518</xdr:rowOff>
    </xdr:from>
    <xdr:to>
      <xdr:col>107</xdr:col>
      <xdr:colOff>101600</xdr:colOff>
      <xdr:row>77</xdr:row>
      <xdr:rowOff>105118</xdr:rowOff>
    </xdr:to>
    <xdr:sp macro="" textlink="">
      <xdr:nvSpPr>
        <xdr:cNvPr id="886" name="楕円 885"/>
        <xdr:cNvSpPr/>
      </xdr:nvSpPr>
      <xdr:spPr>
        <a:xfrm>
          <a:off x="20383500" y="132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96245</xdr:rowOff>
    </xdr:from>
    <xdr:ext cx="534377" cy="259045"/>
    <xdr:sp macro="" textlink="">
      <xdr:nvSpPr>
        <xdr:cNvPr id="887" name="テキスト ボックス 886"/>
        <xdr:cNvSpPr txBox="1"/>
      </xdr:nvSpPr>
      <xdr:spPr>
        <a:xfrm>
          <a:off x="20167111" y="1329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44072</xdr:rowOff>
    </xdr:from>
    <xdr:to>
      <xdr:col>102</xdr:col>
      <xdr:colOff>165100</xdr:colOff>
      <xdr:row>76</xdr:row>
      <xdr:rowOff>145672</xdr:rowOff>
    </xdr:to>
    <xdr:sp macro="" textlink="">
      <xdr:nvSpPr>
        <xdr:cNvPr id="888" name="楕円 887"/>
        <xdr:cNvSpPr/>
      </xdr:nvSpPr>
      <xdr:spPr>
        <a:xfrm>
          <a:off x="19494500" y="130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136799</xdr:rowOff>
    </xdr:from>
    <xdr:ext cx="534377" cy="259045"/>
    <xdr:sp macro="" textlink="">
      <xdr:nvSpPr>
        <xdr:cNvPr id="889" name="テキスト ボックス 888"/>
        <xdr:cNvSpPr txBox="1"/>
      </xdr:nvSpPr>
      <xdr:spPr>
        <a:xfrm>
          <a:off x="19278111" y="131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170785</xdr:rowOff>
    </xdr:from>
    <xdr:to>
      <xdr:col>98</xdr:col>
      <xdr:colOff>38100</xdr:colOff>
      <xdr:row>76</xdr:row>
      <xdr:rowOff>100935</xdr:rowOff>
    </xdr:to>
    <xdr:sp macro="" textlink="">
      <xdr:nvSpPr>
        <xdr:cNvPr id="890" name="楕円 889"/>
        <xdr:cNvSpPr/>
      </xdr:nvSpPr>
      <xdr:spPr>
        <a:xfrm>
          <a:off x="18605500" y="130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92062</xdr:rowOff>
    </xdr:from>
    <xdr:ext cx="534377" cy="259045"/>
    <xdr:sp macro="" textlink="">
      <xdr:nvSpPr>
        <xdr:cNvPr id="891" name="テキスト ボックス 890"/>
        <xdr:cNvSpPr txBox="1"/>
      </xdr:nvSpPr>
      <xdr:spPr>
        <a:xfrm>
          <a:off x="18389111" y="1312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近年、平成２８年熊本地震に係る新庁舎建設事業により、災害復旧費が類似団体平均を大きく上回っていたが、令和３年度に新庁舎が完成したことにより、令和４年度は大きく減少した。</a:t>
          </a:r>
        </a:p>
        <a:p>
          <a:r>
            <a:rPr kumimoji="1" lang="ja-JP" altLang="en-US" sz="1300">
              <a:latin typeface="ＭＳ Ｐゴシック" panose="020B0600070205080204" pitchFamily="50" charset="-128"/>
              <a:ea typeface="ＭＳ Ｐゴシック" panose="020B0600070205080204" pitchFamily="50" charset="-128"/>
            </a:rPr>
            <a:t>扶助費は、子育て世帯や住民税非課税世帯への臨時特別給付金等の新型コロナウイルス対策に係る事業費の減により減少しているが、経常的な事業費は依然として増加傾向であり、今後も人口増及び少子高齢化に伴う増加傾向は続く見込みである。</a:t>
          </a:r>
        </a:p>
        <a:p>
          <a:r>
            <a:rPr kumimoji="1" lang="ja-JP" altLang="en-US" sz="1300">
              <a:latin typeface="ＭＳ Ｐゴシック" panose="020B0600070205080204" pitchFamily="50" charset="-128"/>
              <a:ea typeface="ＭＳ Ｐゴシック" panose="020B0600070205080204" pitchFamily="50" charset="-128"/>
            </a:rPr>
            <a:t>公債費は増加傾向が続いているが、令和５年度も新庁舎建設事業に係る起債の元金償還が開始するため増加が見込まれる。熊本地震に係る起債の償還は令和５年度でピークを迎えるものの、その後も大規模な公共施設整備に伴う起債を予定しているため、交付税算入率の高い地方債を活用するなど計画的な公債費管理に努める。</a:t>
          </a:r>
        </a:p>
        <a:p>
          <a:r>
            <a:rPr kumimoji="1" lang="ja-JP" altLang="en-US" sz="1300">
              <a:latin typeface="ＭＳ Ｐゴシック" panose="020B0600070205080204" pitchFamily="50" charset="-128"/>
              <a:ea typeface="ＭＳ Ｐゴシック" panose="020B0600070205080204" pitchFamily="50" charset="-128"/>
            </a:rPr>
            <a:t>普通建設事業費は、大津北中学校増築事業の完了により減少したが、今後の大規模な公共施設整備によりしばらく高止まりが見込まれる。</a:t>
          </a:r>
        </a:p>
        <a:p>
          <a:r>
            <a:rPr kumimoji="1" lang="ja-JP" altLang="en-US" sz="1300">
              <a:latin typeface="ＭＳ Ｐゴシック" panose="020B0600070205080204" pitchFamily="50" charset="-128"/>
              <a:ea typeface="ＭＳ Ｐゴシック" panose="020B0600070205080204" pitchFamily="50" charset="-128"/>
            </a:rPr>
            <a:t>物価高騰対策、次の災害等への備え、人口増に伴う行政需要の増大にも対応すべく、引き続き健全で堅実な財政運営を行っていきたい。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36,030
35,444
99.10
18,126,945
16,911,249
1,102,145
9,043,836
17,413,099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20066</xdr:rowOff>
    </xdr:from>
    <xdr:to>
      <xdr:col>24</xdr:col>
      <xdr:colOff>63500</xdr:colOff>
      <xdr:row>37</xdr:row>
      <xdr:rowOff>37592</xdr:rowOff>
    </xdr:to>
    <xdr:cxnSp macro="">
      <xdr:nvCxnSpPr>
        <xdr:cNvPr id="61" name="直線コネクタ 60"/>
        <xdr:cNvCxnSpPr/>
      </xdr:nvCxnSpPr>
      <xdr:spPr>
        <a:xfrm flipV="1">
          <a:off x="3797300" y="6363716"/>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37592</xdr:rowOff>
    </xdr:from>
    <xdr:to>
      <xdr:col>19</xdr:col>
      <xdr:colOff>177800</xdr:colOff>
      <xdr:row>37</xdr:row>
      <xdr:rowOff>45212</xdr:rowOff>
    </xdr:to>
    <xdr:cxnSp macro="">
      <xdr:nvCxnSpPr>
        <xdr:cNvPr id="64" name="直線コネクタ 63"/>
        <xdr:cNvCxnSpPr/>
      </xdr:nvCxnSpPr>
      <xdr:spPr>
        <a:xfrm flipV="1">
          <a:off x="2908300" y="638124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2540</xdr:rowOff>
    </xdr:from>
    <xdr:to>
      <xdr:col>15</xdr:col>
      <xdr:colOff>50800</xdr:colOff>
      <xdr:row>37</xdr:row>
      <xdr:rowOff>45212</xdr:rowOff>
    </xdr:to>
    <xdr:cxnSp macro="">
      <xdr:nvCxnSpPr>
        <xdr:cNvPr id="67" name="直線コネクタ 66"/>
        <xdr:cNvCxnSpPr/>
      </xdr:nvCxnSpPr>
      <xdr:spPr>
        <a:xfrm>
          <a:off x="2019300" y="6346190"/>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141605</xdr:rowOff>
    </xdr:from>
    <xdr:to>
      <xdr:col>10</xdr:col>
      <xdr:colOff>114300</xdr:colOff>
      <xdr:row>37</xdr:row>
      <xdr:rowOff>2540</xdr:rowOff>
    </xdr:to>
    <xdr:cxnSp macro="">
      <xdr:nvCxnSpPr>
        <xdr:cNvPr id="70" name="直線コネクタ 69"/>
        <xdr:cNvCxnSpPr/>
      </xdr:nvCxnSpPr>
      <xdr:spPr>
        <a:xfrm>
          <a:off x="1130300" y="63138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140716</xdr:rowOff>
    </xdr:from>
    <xdr:to>
      <xdr:col>24</xdr:col>
      <xdr:colOff>114300</xdr:colOff>
      <xdr:row>37</xdr:row>
      <xdr:rowOff>70866</xdr:rowOff>
    </xdr:to>
    <xdr:sp macro="" textlink="">
      <xdr:nvSpPr>
        <xdr:cNvPr id="80" name="楕円 79"/>
        <xdr:cNvSpPr/>
      </xdr:nvSpPr>
      <xdr:spPr>
        <a:xfrm>
          <a:off x="4584700" y="63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119143</xdr:rowOff>
    </xdr:from>
    <xdr:ext cx="469744" cy="259045"/>
    <xdr:sp macro="" textlink="">
      <xdr:nvSpPr>
        <xdr:cNvPr id="81" name="議会費該当値テキスト"/>
        <xdr:cNvSpPr txBox="1"/>
      </xdr:nvSpPr>
      <xdr:spPr>
        <a:xfrm>
          <a:off x="4686300"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158242</xdr:rowOff>
    </xdr:from>
    <xdr:to>
      <xdr:col>20</xdr:col>
      <xdr:colOff>38100</xdr:colOff>
      <xdr:row>37</xdr:row>
      <xdr:rowOff>88392</xdr:rowOff>
    </xdr:to>
    <xdr:sp macro="" textlink="">
      <xdr:nvSpPr>
        <xdr:cNvPr id="82" name="楕円 81"/>
        <xdr:cNvSpPr/>
      </xdr:nvSpPr>
      <xdr:spPr>
        <a:xfrm>
          <a:off x="3746500" y="63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79519</xdr:rowOff>
    </xdr:from>
    <xdr:ext cx="469744" cy="259045"/>
    <xdr:sp macro="" textlink="">
      <xdr:nvSpPr>
        <xdr:cNvPr id="83" name="テキスト ボックス 82"/>
        <xdr:cNvSpPr txBox="1"/>
      </xdr:nvSpPr>
      <xdr:spPr>
        <a:xfrm>
          <a:off x="3562428"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165862</xdr:rowOff>
    </xdr:from>
    <xdr:to>
      <xdr:col>15</xdr:col>
      <xdr:colOff>101600</xdr:colOff>
      <xdr:row>37</xdr:row>
      <xdr:rowOff>96012</xdr:rowOff>
    </xdr:to>
    <xdr:sp macro="" textlink="">
      <xdr:nvSpPr>
        <xdr:cNvPr id="84" name="楕円 83"/>
        <xdr:cNvSpPr/>
      </xdr:nvSpPr>
      <xdr:spPr>
        <a:xfrm>
          <a:off x="2857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87139</xdr:rowOff>
    </xdr:from>
    <xdr:ext cx="469744" cy="259045"/>
    <xdr:sp macro="" textlink="">
      <xdr:nvSpPr>
        <xdr:cNvPr id="85" name="テキスト ボックス 84"/>
        <xdr:cNvSpPr txBox="1"/>
      </xdr:nvSpPr>
      <xdr:spPr>
        <a:xfrm>
          <a:off x="2673428" y="64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123190</xdr:rowOff>
    </xdr:from>
    <xdr:to>
      <xdr:col>10</xdr:col>
      <xdr:colOff>165100</xdr:colOff>
      <xdr:row>37</xdr:row>
      <xdr:rowOff>53340</xdr:rowOff>
    </xdr:to>
    <xdr:sp macro="" textlink="">
      <xdr:nvSpPr>
        <xdr:cNvPr id="86" name="楕円 85"/>
        <xdr:cNvSpPr/>
      </xdr:nvSpPr>
      <xdr:spPr>
        <a:xfrm>
          <a:off x="1968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44467</xdr:rowOff>
    </xdr:from>
    <xdr:ext cx="469744" cy="259045"/>
    <xdr:sp macro="" textlink="">
      <xdr:nvSpPr>
        <xdr:cNvPr id="87" name="テキスト ボックス 86"/>
        <xdr:cNvSpPr txBox="1"/>
      </xdr:nvSpPr>
      <xdr:spPr>
        <a:xfrm>
          <a:off x="1784428"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90805</xdr:rowOff>
    </xdr:from>
    <xdr:to>
      <xdr:col>6</xdr:col>
      <xdr:colOff>38100</xdr:colOff>
      <xdr:row>37</xdr:row>
      <xdr:rowOff>20955</xdr:rowOff>
    </xdr:to>
    <xdr:sp macro="" textlink="">
      <xdr:nvSpPr>
        <xdr:cNvPr id="88" name="楕円 87"/>
        <xdr:cNvSpPr/>
      </xdr:nvSpPr>
      <xdr:spPr>
        <a:xfrm>
          <a:off x="1079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12082</xdr:rowOff>
    </xdr:from>
    <xdr:ext cx="469744" cy="259045"/>
    <xdr:sp macro="" textlink="">
      <xdr:nvSpPr>
        <xdr:cNvPr id="89" name="テキスト ボックス 88"/>
        <xdr:cNvSpPr txBox="1"/>
      </xdr:nvSpPr>
      <xdr:spPr>
        <a:xfrm>
          <a:off x="895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96785</xdr:rowOff>
    </xdr:from>
    <xdr:to>
      <xdr:col>24</xdr:col>
      <xdr:colOff>63500</xdr:colOff>
      <xdr:row>57</xdr:row>
      <xdr:rowOff>121865</xdr:rowOff>
    </xdr:to>
    <xdr:cxnSp macro="">
      <xdr:nvCxnSpPr>
        <xdr:cNvPr id="116" name="直線コネクタ 115"/>
        <xdr:cNvCxnSpPr/>
      </xdr:nvCxnSpPr>
      <xdr:spPr>
        <a:xfrm flipV="1">
          <a:off x="3797300" y="9869435"/>
          <a:ext cx="8382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105174</xdr:rowOff>
    </xdr:from>
    <xdr:to>
      <xdr:col>19</xdr:col>
      <xdr:colOff>177800</xdr:colOff>
      <xdr:row>57</xdr:row>
      <xdr:rowOff>121865</xdr:rowOff>
    </xdr:to>
    <xdr:cxnSp macro="">
      <xdr:nvCxnSpPr>
        <xdr:cNvPr id="119" name="直線コネクタ 118"/>
        <xdr:cNvCxnSpPr/>
      </xdr:nvCxnSpPr>
      <xdr:spPr>
        <a:xfrm>
          <a:off x="2908300" y="9706374"/>
          <a:ext cx="889000" cy="18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105174</xdr:rowOff>
    </xdr:from>
    <xdr:to>
      <xdr:col>15</xdr:col>
      <xdr:colOff>50800</xdr:colOff>
      <xdr:row>58</xdr:row>
      <xdr:rowOff>17011</xdr:rowOff>
    </xdr:to>
    <xdr:cxnSp macro="">
      <xdr:nvCxnSpPr>
        <xdr:cNvPr id="122" name="直線コネクタ 121"/>
        <xdr:cNvCxnSpPr/>
      </xdr:nvCxnSpPr>
      <xdr:spPr>
        <a:xfrm flipV="1">
          <a:off x="2019300" y="9706374"/>
          <a:ext cx="889000" cy="2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160158</xdr:rowOff>
    </xdr:from>
    <xdr:to>
      <xdr:col>10</xdr:col>
      <xdr:colOff>114300</xdr:colOff>
      <xdr:row>58</xdr:row>
      <xdr:rowOff>17011</xdr:rowOff>
    </xdr:to>
    <xdr:cxnSp macro="">
      <xdr:nvCxnSpPr>
        <xdr:cNvPr id="125" name="直線コネクタ 124"/>
        <xdr:cNvCxnSpPr/>
      </xdr:nvCxnSpPr>
      <xdr:spPr>
        <a:xfrm>
          <a:off x="1130300" y="9932808"/>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45985</xdr:rowOff>
    </xdr:from>
    <xdr:to>
      <xdr:col>24</xdr:col>
      <xdr:colOff>114300</xdr:colOff>
      <xdr:row>57</xdr:row>
      <xdr:rowOff>147585</xdr:rowOff>
    </xdr:to>
    <xdr:sp macro="" textlink="">
      <xdr:nvSpPr>
        <xdr:cNvPr id="135" name="楕円 134"/>
        <xdr:cNvSpPr/>
      </xdr:nvSpPr>
      <xdr:spPr>
        <a:xfrm>
          <a:off x="4584700" y="98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68862</xdr:rowOff>
    </xdr:from>
    <xdr:ext cx="534377" cy="259045"/>
    <xdr:sp macro="" textlink="">
      <xdr:nvSpPr>
        <xdr:cNvPr id="136" name="総務費該当値テキスト"/>
        <xdr:cNvSpPr txBox="1"/>
      </xdr:nvSpPr>
      <xdr:spPr>
        <a:xfrm>
          <a:off x="4686300" y="96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71065</xdr:rowOff>
    </xdr:from>
    <xdr:to>
      <xdr:col>20</xdr:col>
      <xdr:colOff>38100</xdr:colOff>
      <xdr:row>58</xdr:row>
      <xdr:rowOff>1215</xdr:rowOff>
    </xdr:to>
    <xdr:sp macro="" textlink="">
      <xdr:nvSpPr>
        <xdr:cNvPr id="137" name="楕円 136"/>
        <xdr:cNvSpPr/>
      </xdr:nvSpPr>
      <xdr:spPr>
        <a:xfrm>
          <a:off x="3746500" y="98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163792</xdr:rowOff>
    </xdr:from>
    <xdr:ext cx="534377" cy="259045"/>
    <xdr:sp macro="" textlink="">
      <xdr:nvSpPr>
        <xdr:cNvPr id="138" name="テキスト ボックス 137"/>
        <xdr:cNvSpPr txBox="1"/>
      </xdr:nvSpPr>
      <xdr:spPr>
        <a:xfrm>
          <a:off x="3530111" y="993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54374</xdr:rowOff>
    </xdr:from>
    <xdr:to>
      <xdr:col>15</xdr:col>
      <xdr:colOff>101600</xdr:colOff>
      <xdr:row>56</xdr:row>
      <xdr:rowOff>155974</xdr:rowOff>
    </xdr:to>
    <xdr:sp macro="" textlink="">
      <xdr:nvSpPr>
        <xdr:cNvPr id="139" name="楕円 138"/>
        <xdr:cNvSpPr/>
      </xdr:nvSpPr>
      <xdr:spPr>
        <a:xfrm>
          <a:off x="2857500" y="96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147101</xdr:rowOff>
    </xdr:from>
    <xdr:ext cx="599010" cy="259045"/>
    <xdr:sp macro="" textlink="">
      <xdr:nvSpPr>
        <xdr:cNvPr id="140" name="テキスト ボックス 139"/>
        <xdr:cNvSpPr txBox="1"/>
      </xdr:nvSpPr>
      <xdr:spPr>
        <a:xfrm>
          <a:off x="2608795" y="974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137661</xdr:rowOff>
    </xdr:from>
    <xdr:to>
      <xdr:col>10</xdr:col>
      <xdr:colOff>165100</xdr:colOff>
      <xdr:row>58</xdr:row>
      <xdr:rowOff>67811</xdr:rowOff>
    </xdr:to>
    <xdr:sp macro="" textlink="">
      <xdr:nvSpPr>
        <xdr:cNvPr id="141" name="楕円 140"/>
        <xdr:cNvSpPr/>
      </xdr:nvSpPr>
      <xdr:spPr>
        <a:xfrm>
          <a:off x="1968500" y="9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58938</xdr:rowOff>
    </xdr:from>
    <xdr:ext cx="534377" cy="259045"/>
    <xdr:sp macro="" textlink="">
      <xdr:nvSpPr>
        <xdr:cNvPr id="142" name="テキスト ボックス 141"/>
        <xdr:cNvSpPr txBox="1"/>
      </xdr:nvSpPr>
      <xdr:spPr>
        <a:xfrm>
          <a:off x="1752111" y="100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109358</xdr:rowOff>
    </xdr:from>
    <xdr:to>
      <xdr:col>6</xdr:col>
      <xdr:colOff>38100</xdr:colOff>
      <xdr:row>58</xdr:row>
      <xdr:rowOff>39508</xdr:rowOff>
    </xdr:to>
    <xdr:sp macro="" textlink="">
      <xdr:nvSpPr>
        <xdr:cNvPr id="143" name="楕円 142"/>
        <xdr:cNvSpPr/>
      </xdr:nvSpPr>
      <xdr:spPr>
        <a:xfrm>
          <a:off x="1079500" y="98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30635</xdr:rowOff>
    </xdr:from>
    <xdr:ext cx="534377" cy="259045"/>
    <xdr:sp macro="" textlink="">
      <xdr:nvSpPr>
        <xdr:cNvPr id="144" name="テキスト ボックス 143"/>
        <xdr:cNvSpPr txBox="1"/>
      </xdr:nvSpPr>
      <xdr:spPr>
        <a:xfrm>
          <a:off x="863111" y="99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102362</xdr:rowOff>
    </xdr:from>
    <xdr:to>
      <xdr:col>24</xdr:col>
      <xdr:colOff>63500</xdr:colOff>
      <xdr:row>75</xdr:row>
      <xdr:rowOff>115418</xdr:rowOff>
    </xdr:to>
    <xdr:cxnSp macro="">
      <xdr:nvCxnSpPr>
        <xdr:cNvPr id="174" name="直線コネクタ 173"/>
        <xdr:cNvCxnSpPr/>
      </xdr:nvCxnSpPr>
      <xdr:spPr>
        <a:xfrm>
          <a:off x="3797300" y="12789662"/>
          <a:ext cx="838200" cy="1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102362</xdr:rowOff>
    </xdr:from>
    <xdr:to>
      <xdr:col>19</xdr:col>
      <xdr:colOff>177800</xdr:colOff>
      <xdr:row>76</xdr:row>
      <xdr:rowOff>17221</xdr:rowOff>
    </xdr:to>
    <xdr:cxnSp macro="">
      <xdr:nvCxnSpPr>
        <xdr:cNvPr id="177" name="直線コネクタ 176"/>
        <xdr:cNvCxnSpPr/>
      </xdr:nvCxnSpPr>
      <xdr:spPr>
        <a:xfrm flipV="1">
          <a:off x="2908300" y="12789662"/>
          <a:ext cx="889000" cy="2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17221</xdr:rowOff>
    </xdr:from>
    <xdr:to>
      <xdr:col>15</xdr:col>
      <xdr:colOff>50800</xdr:colOff>
      <xdr:row>77</xdr:row>
      <xdr:rowOff>23851</xdr:rowOff>
    </xdr:to>
    <xdr:cxnSp macro="">
      <xdr:nvCxnSpPr>
        <xdr:cNvPr id="180" name="直線コネクタ 179"/>
        <xdr:cNvCxnSpPr/>
      </xdr:nvCxnSpPr>
      <xdr:spPr>
        <a:xfrm flipV="1">
          <a:off x="2019300" y="13047421"/>
          <a:ext cx="889000" cy="17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23851</xdr:rowOff>
    </xdr:from>
    <xdr:to>
      <xdr:col>10</xdr:col>
      <xdr:colOff>114300</xdr:colOff>
      <xdr:row>77</xdr:row>
      <xdr:rowOff>40132</xdr:rowOff>
    </xdr:to>
    <xdr:cxnSp macro="">
      <xdr:nvCxnSpPr>
        <xdr:cNvPr id="183" name="直線コネクタ 182"/>
        <xdr:cNvCxnSpPr/>
      </xdr:nvCxnSpPr>
      <xdr:spPr>
        <a:xfrm flipV="1">
          <a:off x="1130300" y="13225501"/>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64618</xdr:rowOff>
    </xdr:from>
    <xdr:to>
      <xdr:col>24</xdr:col>
      <xdr:colOff>114300</xdr:colOff>
      <xdr:row>75</xdr:row>
      <xdr:rowOff>166218</xdr:rowOff>
    </xdr:to>
    <xdr:sp macro="" textlink="">
      <xdr:nvSpPr>
        <xdr:cNvPr id="193" name="楕円 192"/>
        <xdr:cNvSpPr/>
      </xdr:nvSpPr>
      <xdr:spPr>
        <a:xfrm>
          <a:off x="4584700" y="129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87495</xdr:rowOff>
    </xdr:from>
    <xdr:ext cx="599010" cy="259045"/>
    <xdr:sp macro="" textlink="">
      <xdr:nvSpPr>
        <xdr:cNvPr id="194" name="民生費該当値テキスト"/>
        <xdr:cNvSpPr txBox="1"/>
      </xdr:nvSpPr>
      <xdr:spPr>
        <a:xfrm>
          <a:off x="4686300" y="1277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51562</xdr:rowOff>
    </xdr:from>
    <xdr:to>
      <xdr:col>20</xdr:col>
      <xdr:colOff>38100</xdr:colOff>
      <xdr:row>74</xdr:row>
      <xdr:rowOff>153162</xdr:rowOff>
    </xdr:to>
    <xdr:sp macro="" textlink="">
      <xdr:nvSpPr>
        <xdr:cNvPr id="195" name="楕円 194"/>
        <xdr:cNvSpPr/>
      </xdr:nvSpPr>
      <xdr:spPr>
        <a:xfrm>
          <a:off x="3746500" y="12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169689</xdr:rowOff>
    </xdr:from>
    <xdr:ext cx="599010" cy="259045"/>
    <xdr:sp macro="" textlink="">
      <xdr:nvSpPr>
        <xdr:cNvPr id="196" name="テキスト ボックス 195"/>
        <xdr:cNvSpPr txBox="1"/>
      </xdr:nvSpPr>
      <xdr:spPr>
        <a:xfrm>
          <a:off x="3497795" y="1251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137871</xdr:rowOff>
    </xdr:from>
    <xdr:to>
      <xdr:col>15</xdr:col>
      <xdr:colOff>101600</xdr:colOff>
      <xdr:row>76</xdr:row>
      <xdr:rowOff>68021</xdr:rowOff>
    </xdr:to>
    <xdr:sp macro="" textlink="">
      <xdr:nvSpPr>
        <xdr:cNvPr id="197" name="楕円 196"/>
        <xdr:cNvSpPr/>
      </xdr:nvSpPr>
      <xdr:spPr>
        <a:xfrm>
          <a:off x="2857500" y="129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84548</xdr:rowOff>
    </xdr:from>
    <xdr:ext cx="599010" cy="259045"/>
    <xdr:sp macro="" textlink="">
      <xdr:nvSpPr>
        <xdr:cNvPr id="198" name="テキスト ボックス 197"/>
        <xdr:cNvSpPr txBox="1"/>
      </xdr:nvSpPr>
      <xdr:spPr>
        <a:xfrm>
          <a:off x="2608795" y="127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144501</xdr:rowOff>
    </xdr:from>
    <xdr:to>
      <xdr:col>10</xdr:col>
      <xdr:colOff>165100</xdr:colOff>
      <xdr:row>77</xdr:row>
      <xdr:rowOff>74651</xdr:rowOff>
    </xdr:to>
    <xdr:sp macro="" textlink="">
      <xdr:nvSpPr>
        <xdr:cNvPr id="199" name="楕円 198"/>
        <xdr:cNvSpPr/>
      </xdr:nvSpPr>
      <xdr:spPr>
        <a:xfrm>
          <a:off x="1968500" y="131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91177</xdr:rowOff>
    </xdr:from>
    <xdr:ext cx="599010" cy="259045"/>
    <xdr:sp macro="" textlink="">
      <xdr:nvSpPr>
        <xdr:cNvPr id="200" name="テキスト ボックス 199"/>
        <xdr:cNvSpPr txBox="1"/>
      </xdr:nvSpPr>
      <xdr:spPr>
        <a:xfrm>
          <a:off x="1719795" y="129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160782</xdr:rowOff>
    </xdr:from>
    <xdr:to>
      <xdr:col>6</xdr:col>
      <xdr:colOff>38100</xdr:colOff>
      <xdr:row>77</xdr:row>
      <xdr:rowOff>90932</xdr:rowOff>
    </xdr:to>
    <xdr:sp macro="" textlink="">
      <xdr:nvSpPr>
        <xdr:cNvPr id="201" name="楕円 200"/>
        <xdr:cNvSpPr/>
      </xdr:nvSpPr>
      <xdr:spPr>
        <a:xfrm>
          <a:off x="10795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107459</xdr:rowOff>
    </xdr:from>
    <xdr:ext cx="599010" cy="259045"/>
    <xdr:sp macro="" textlink="">
      <xdr:nvSpPr>
        <xdr:cNvPr id="202" name="テキスト ボックス 201"/>
        <xdr:cNvSpPr txBox="1"/>
      </xdr:nvSpPr>
      <xdr:spPr>
        <a:xfrm>
          <a:off x="830795" y="1296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3" name="テキスト ボックス 222"/>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7" name="直線コネクタ 226"/>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28" name="衛生費最小値テキスト"/>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29" name="直線コネクタ 228"/>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0" name="衛生費最大値テキスト"/>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1" name="直線コネクタ 230"/>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78473</xdr:rowOff>
    </xdr:from>
    <xdr:to>
      <xdr:col>24</xdr:col>
      <xdr:colOff>63500</xdr:colOff>
      <xdr:row>98</xdr:row>
      <xdr:rowOff>127775</xdr:rowOff>
    </xdr:to>
    <xdr:cxnSp macro="">
      <xdr:nvCxnSpPr>
        <xdr:cNvPr id="232" name="直線コネクタ 231"/>
        <xdr:cNvCxnSpPr/>
      </xdr:nvCxnSpPr>
      <xdr:spPr>
        <a:xfrm>
          <a:off x="3797300" y="16880573"/>
          <a:ext cx="8382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124731</xdr:rowOff>
    </xdr:from>
    <xdr:ext cx="534377" cy="259045"/>
    <xdr:sp macro="" textlink="">
      <xdr:nvSpPr>
        <xdr:cNvPr id="233" name="衛生費平均値テキスト"/>
        <xdr:cNvSpPr txBox="1"/>
      </xdr:nvSpPr>
      <xdr:spPr>
        <a:xfrm>
          <a:off x="4686300" y="1641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4" name="フローチャート: 判断 233"/>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67844</xdr:rowOff>
    </xdr:from>
    <xdr:to>
      <xdr:col>19</xdr:col>
      <xdr:colOff>177800</xdr:colOff>
      <xdr:row>98</xdr:row>
      <xdr:rowOff>78473</xdr:rowOff>
    </xdr:to>
    <xdr:cxnSp macro="">
      <xdr:nvCxnSpPr>
        <xdr:cNvPr id="235" name="直線コネクタ 234"/>
        <xdr:cNvCxnSpPr/>
      </xdr:nvCxnSpPr>
      <xdr:spPr>
        <a:xfrm>
          <a:off x="2908300" y="16869944"/>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6" name="フローチャート: 判断 235"/>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37329</xdr:rowOff>
    </xdr:from>
    <xdr:ext cx="534377" cy="259045"/>
    <xdr:sp macro="" textlink="">
      <xdr:nvSpPr>
        <xdr:cNvPr id="237" name="テキスト ボックス 236"/>
        <xdr:cNvSpPr txBox="1"/>
      </xdr:nvSpPr>
      <xdr:spPr>
        <a:xfrm>
          <a:off x="3530111" y="163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67844</xdr:rowOff>
    </xdr:from>
    <xdr:to>
      <xdr:col>15</xdr:col>
      <xdr:colOff>50800</xdr:colOff>
      <xdr:row>98</xdr:row>
      <xdr:rowOff>166332</xdr:rowOff>
    </xdr:to>
    <xdr:cxnSp macro="">
      <xdr:nvCxnSpPr>
        <xdr:cNvPr id="238" name="直線コネクタ 237"/>
        <xdr:cNvCxnSpPr/>
      </xdr:nvCxnSpPr>
      <xdr:spPr>
        <a:xfrm flipV="1">
          <a:off x="2019300" y="16869944"/>
          <a:ext cx="889000" cy="9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39" name="フローチャート: 判断 238"/>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4335</xdr:rowOff>
    </xdr:from>
    <xdr:ext cx="534377" cy="259045"/>
    <xdr:sp macro="" textlink="">
      <xdr:nvSpPr>
        <xdr:cNvPr id="240" name="テキスト ボックス 239"/>
        <xdr:cNvSpPr txBox="1"/>
      </xdr:nvSpPr>
      <xdr:spPr>
        <a:xfrm>
          <a:off x="2641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166332</xdr:rowOff>
    </xdr:from>
    <xdr:to>
      <xdr:col>10</xdr:col>
      <xdr:colOff>114300</xdr:colOff>
      <xdr:row>99</xdr:row>
      <xdr:rowOff>51308</xdr:rowOff>
    </xdr:to>
    <xdr:cxnSp macro="">
      <xdr:nvCxnSpPr>
        <xdr:cNvPr id="241" name="直線コネクタ 240"/>
        <xdr:cNvCxnSpPr/>
      </xdr:nvCxnSpPr>
      <xdr:spPr>
        <a:xfrm flipV="1">
          <a:off x="1130300" y="16968432"/>
          <a:ext cx="8890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2" name="フローチャート: 判断 241"/>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10774</xdr:rowOff>
    </xdr:from>
    <xdr:ext cx="534377" cy="259045"/>
    <xdr:sp macro="" textlink="">
      <xdr:nvSpPr>
        <xdr:cNvPr id="243" name="テキスト ボックス 242"/>
        <xdr:cNvSpPr txBox="1"/>
      </xdr:nvSpPr>
      <xdr:spPr>
        <a:xfrm>
          <a:off x="1752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4" name="フローチャート: 判断 243"/>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80078</xdr:rowOff>
    </xdr:from>
    <xdr:ext cx="534377" cy="259045"/>
    <xdr:sp macro="" textlink="">
      <xdr:nvSpPr>
        <xdr:cNvPr id="245" name="テキスト ボックス 244"/>
        <xdr:cNvSpPr txBox="1"/>
      </xdr:nvSpPr>
      <xdr:spPr>
        <a:xfrm>
          <a:off x="863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76975</xdr:rowOff>
    </xdr:from>
    <xdr:to>
      <xdr:col>24</xdr:col>
      <xdr:colOff>114300</xdr:colOff>
      <xdr:row>99</xdr:row>
      <xdr:rowOff>7125</xdr:rowOff>
    </xdr:to>
    <xdr:sp macro="" textlink="">
      <xdr:nvSpPr>
        <xdr:cNvPr id="251" name="楕円 250"/>
        <xdr:cNvSpPr/>
      </xdr:nvSpPr>
      <xdr:spPr>
        <a:xfrm>
          <a:off x="4584700" y="168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55402</xdr:rowOff>
    </xdr:from>
    <xdr:ext cx="534377" cy="259045"/>
    <xdr:sp macro="" textlink="">
      <xdr:nvSpPr>
        <xdr:cNvPr id="252" name="衛生費該当値テキスト"/>
        <xdr:cNvSpPr txBox="1"/>
      </xdr:nvSpPr>
      <xdr:spPr>
        <a:xfrm>
          <a:off x="4686300" y="168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27673</xdr:rowOff>
    </xdr:from>
    <xdr:to>
      <xdr:col>20</xdr:col>
      <xdr:colOff>38100</xdr:colOff>
      <xdr:row>98</xdr:row>
      <xdr:rowOff>129273</xdr:rowOff>
    </xdr:to>
    <xdr:sp macro="" textlink="">
      <xdr:nvSpPr>
        <xdr:cNvPr id="253" name="楕円 252"/>
        <xdr:cNvSpPr/>
      </xdr:nvSpPr>
      <xdr:spPr>
        <a:xfrm>
          <a:off x="3746500" y="168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120400</xdr:rowOff>
    </xdr:from>
    <xdr:ext cx="534377" cy="259045"/>
    <xdr:sp macro="" textlink="">
      <xdr:nvSpPr>
        <xdr:cNvPr id="254" name="テキスト ボックス 253"/>
        <xdr:cNvSpPr txBox="1"/>
      </xdr:nvSpPr>
      <xdr:spPr>
        <a:xfrm>
          <a:off x="3530111" y="1692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17044</xdr:rowOff>
    </xdr:from>
    <xdr:to>
      <xdr:col>15</xdr:col>
      <xdr:colOff>101600</xdr:colOff>
      <xdr:row>98</xdr:row>
      <xdr:rowOff>118644</xdr:rowOff>
    </xdr:to>
    <xdr:sp macro="" textlink="">
      <xdr:nvSpPr>
        <xdr:cNvPr id="255" name="楕円 254"/>
        <xdr:cNvSpPr/>
      </xdr:nvSpPr>
      <xdr:spPr>
        <a:xfrm>
          <a:off x="2857500" y="16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109771</xdr:rowOff>
    </xdr:from>
    <xdr:ext cx="534377" cy="259045"/>
    <xdr:sp macro="" textlink="">
      <xdr:nvSpPr>
        <xdr:cNvPr id="256" name="テキスト ボックス 255"/>
        <xdr:cNvSpPr txBox="1"/>
      </xdr:nvSpPr>
      <xdr:spPr>
        <a:xfrm>
          <a:off x="2641111" y="169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115532</xdr:rowOff>
    </xdr:from>
    <xdr:to>
      <xdr:col>10</xdr:col>
      <xdr:colOff>165100</xdr:colOff>
      <xdr:row>99</xdr:row>
      <xdr:rowOff>45682</xdr:rowOff>
    </xdr:to>
    <xdr:sp macro="" textlink="">
      <xdr:nvSpPr>
        <xdr:cNvPr id="257" name="楕円 256"/>
        <xdr:cNvSpPr/>
      </xdr:nvSpPr>
      <xdr:spPr>
        <a:xfrm>
          <a:off x="1968500" y="1691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36809</xdr:rowOff>
    </xdr:from>
    <xdr:ext cx="534377" cy="259045"/>
    <xdr:sp macro="" textlink="">
      <xdr:nvSpPr>
        <xdr:cNvPr id="258" name="テキスト ボックス 257"/>
        <xdr:cNvSpPr txBox="1"/>
      </xdr:nvSpPr>
      <xdr:spPr>
        <a:xfrm>
          <a:off x="1752111" y="170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508</xdr:rowOff>
    </xdr:from>
    <xdr:to>
      <xdr:col>6</xdr:col>
      <xdr:colOff>38100</xdr:colOff>
      <xdr:row>99</xdr:row>
      <xdr:rowOff>102108</xdr:rowOff>
    </xdr:to>
    <xdr:sp macro="" textlink="">
      <xdr:nvSpPr>
        <xdr:cNvPr id="259" name="楕円 258"/>
        <xdr:cNvSpPr/>
      </xdr:nvSpPr>
      <xdr:spPr>
        <a:xfrm>
          <a:off x="1079500" y="169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93235</xdr:rowOff>
    </xdr:from>
    <xdr:ext cx="534377" cy="259045"/>
    <xdr:sp macro="" textlink="">
      <xdr:nvSpPr>
        <xdr:cNvPr id="260" name="テキスト ボックス 259"/>
        <xdr:cNvSpPr txBox="1"/>
      </xdr:nvSpPr>
      <xdr:spPr>
        <a:xfrm>
          <a:off x="863111"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4" name="直線コネクタ 283"/>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7" name="労働費最大値テキスト"/>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8" name="直線コネクタ 287"/>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41402</xdr:rowOff>
    </xdr:from>
    <xdr:to>
      <xdr:col>55</xdr:col>
      <xdr:colOff>0</xdr:colOff>
      <xdr:row>39</xdr:row>
      <xdr:rowOff>44450</xdr:rowOff>
    </xdr:to>
    <xdr:cxnSp macro="">
      <xdr:nvCxnSpPr>
        <xdr:cNvPr id="289" name="直線コネクタ 288"/>
        <xdr:cNvCxnSpPr/>
      </xdr:nvCxnSpPr>
      <xdr:spPr>
        <a:xfrm>
          <a:off x="9639300" y="67279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0" name="労働費平均値テキスト"/>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1" name="フローチャート: 判断 290"/>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32639</xdr:rowOff>
    </xdr:from>
    <xdr:to>
      <xdr:col>50</xdr:col>
      <xdr:colOff>114300</xdr:colOff>
      <xdr:row>39</xdr:row>
      <xdr:rowOff>41402</xdr:rowOff>
    </xdr:to>
    <xdr:cxnSp macro="">
      <xdr:nvCxnSpPr>
        <xdr:cNvPr id="292" name="直線コネクタ 291"/>
        <xdr:cNvCxnSpPr/>
      </xdr:nvCxnSpPr>
      <xdr:spPr>
        <a:xfrm>
          <a:off x="8750300" y="671918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3" name="フローチャート: 判断 292"/>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4" name="テキスト ボックス 293"/>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9398</xdr:rowOff>
    </xdr:from>
    <xdr:to>
      <xdr:col>45</xdr:col>
      <xdr:colOff>177800</xdr:colOff>
      <xdr:row>39</xdr:row>
      <xdr:rowOff>32639</xdr:rowOff>
    </xdr:to>
    <xdr:cxnSp macro="">
      <xdr:nvCxnSpPr>
        <xdr:cNvPr id="295" name="直線コネクタ 294"/>
        <xdr:cNvCxnSpPr/>
      </xdr:nvCxnSpPr>
      <xdr:spPr>
        <a:xfrm>
          <a:off x="7861300" y="669594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6" name="フローチャート: 判断 295"/>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7" name="テキスト ボックス 296"/>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9398</xdr:rowOff>
    </xdr:from>
    <xdr:to>
      <xdr:col>41</xdr:col>
      <xdr:colOff>50800</xdr:colOff>
      <xdr:row>39</xdr:row>
      <xdr:rowOff>9398</xdr:rowOff>
    </xdr:to>
    <xdr:cxnSp macro="">
      <xdr:nvCxnSpPr>
        <xdr:cNvPr id="298" name="直線コネクタ 297"/>
        <xdr:cNvCxnSpPr/>
      </xdr:nvCxnSpPr>
      <xdr:spPr>
        <a:xfrm>
          <a:off x="6972300" y="6695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99" name="フローチャート: 判断 298"/>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0" name="テキスト ボックス 299"/>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1" name="フローチャート: 判断 300"/>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2" name="テキスト ボックス 301"/>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162052</xdr:rowOff>
    </xdr:from>
    <xdr:to>
      <xdr:col>50</xdr:col>
      <xdr:colOff>165100</xdr:colOff>
      <xdr:row>39</xdr:row>
      <xdr:rowOff>92202</xdr:rowOff>
    </xdr:to>
    <xdr:sp macro="" textlink="">
      <xdr:nvSpPr>
        <xdr:cNvPr id="310" name="楕円 309"/>
        <xdr:cNvSpPr/>
      </xdr:nvSpPr>
      <xdr:spPr>
        <a:xfrm>
          <a:off x="9588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83329</xdr:rowOff>
    </xdr:from>
    <xdr:ext cx="249299" cy="259045"/>
    <xdr:sp macro="" textlink="">
      <xdr:nvSpPr>
        <xdr:cNvPr id="311" name="テキスト ボックス 310"/>
        <xdr:cNvSpPr txBox="1"/>
      </xdr:nvSpPr>
      <xdr:spPr>
        <a:xfrm>
          <a:off x="9514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153289</xdr:rowOff>
    </xdr:from>
    <xdr:to>
      <xdr:col>46</xdr:col>
      <xdr:colOff>38100</xdr:colOff>
      <xdr:row>39</xdr:row>
      <xdr:rowOff>83439</xdr:rowOff>
    </xdr:to>
    <xdr:sp macro="" textlink="">
      <xdr:nvSpPr>
        <xdr:cNvPr id="312" name="楕円 311"/>
        <xdr:cNvSpPr/>
      </xdr:nvSpPr>
      <xdr:spPr>
        <a:xfrm>
          <a:off x="8699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74566</xdr:rowOff>
    </xdr:from>
    <xdr:ext cx="313932" cy="259045"/>
    <xdr:sp macro="" textlink="">
      <xdr:nvSpPr>
        <xdr:cNvPr id="313" name="テキスト ボックス 312"/>
        <xdr:cNvSpPr txBox="1"/>
      </xdr:nvSpPr>
      <xdr:spPr>
        <a:xfrm>
          <a:off x="8593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130048</xdr:rowOff>
    </xdr:from>
    <xdr:to>
      <xdr:col>41</xdr:col>
      <xdr:colOff>101600</xdr:colOff>
      <xdr:row>39</xdr:row>
      <xdr:rowOff>60198</xdr:rowOff>
    </xdr:to>
    <xdr:sp macro="" textlink="">
      <xdr:nvSpPr>
        <xdr:cNvPr id="314" name="楕円 313"/>
        <xdr:cNvSpPr/>
      </xdr:nvSpPr>
      <xdr:spPr>
        <a:xfrm>
          <a:off x="7810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51325</xdr:rowOff>
    </xdr:from>
    <xdr:ext cx="313932" cy="259045"/>
    <xdr:sp macro="" textlink="">
      <xdr:nvSpPr>
        <xdr:cNvPr id="315" name="テキスト ボックス 314"/>
        <xdr:cNvSpPr txBox="1"/>
      </xdr:nvSpPr>
      <xdr:spPr>
        <a:xfrm>
          <a:off x="7704333" y="6737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130048</xdr:rowOff>
    </xdr:from>
    <xdr:to>
      <xdr:col>36</xdr:col>
      <xdr:colOff>165100</xdr:colOff>
      <xdr:row>39</xdr:row>
      <xdr:rowOff>60198</xdr:rowOff>
    </xdr:to>
    <xdr:sp macro="" textlink="">
      <xdr:nvSpPr>
        <xdr:cNvPr id="316" name="楕円 315"/>
        <xdr:cNvSpPr/>
      </xdr:nvSpPr>
      <xdr:spPr>
        <a:xfrm>
          <a:off x="6921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51325</xdr:rowOff>
    </xdr:from>
    <xdr:ext cx="313932" cy="259045"/>
    <xdr:sp macro="" textlink="">
      <xdr:nvSpPr>
        <xdr:cNvPr id="317" name="テキスト ボックス 316"/>
        <xdr:cNvSpPr txBox="1"/>
      </xdr:nvSpPr>
      <xdr:spPr>
        <a:xfrm>
          <a:off x="6815333" y="6737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1" name="直線コネクタ 340"/>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2" name="農林水産業費最小値テキスト"/>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3" name="直線コネクタ 342"/>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4" name="農林水産業費最大値テキスト"/>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5" name="直線コネクタ 344"/>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96971</xdr:rowOff>
    </xdr:from>
    <xdr:to>
      <xdr:col>55</xdr:col>
      <xdr:colOff>0</xdr:colOff>
      <xdr:row>57</xdr:row>
      <xdr:rowOff>119850</xdr:rowOff>
    </xdr:to>
    <xdr:cxnSp macro="">
      <xdr:nvCxnSpPr>
        <xdr:cNvPr id="346" name="直線コネクタ 345"/>
        <xdr:cNvCxnSpPr/>
      </xdr:nvCxnSpPr>
      <xdr:spPr>
        <a:xfrm>
          <a:off x="9639300" y="9698171"/>
          <a:ext cx="838200" cy="19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7" name="農林水産業費平均値テキスト"/>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48" name="フローチャート: 判断 347"/>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96971</xdr:rowOff>
    </xdr:from>
    <xdr:to>
      <xdr:col>50</xdr:col>
      <xdr:colOff>114300</xdr:colOff>
      <xdr:row>57</xdr:row>
      <xdr:rowOff>83674</xdr:rowOff>
    </xdr:to>
    <xdr:cxnSp macro="">
      <xdr:nvCxnSpPr>
        <xdr:cNvPr id="349" name="直線コネクタ 348"/>
        <xdr:cNvCxnSpPr/>
      </xdr:nvCxnSpPr>
      <xdr:spPr>
        <a:xfrm flipV="1">
          <a:off x="8750300" y="9698171"/>
          <a:ext cx="889000" cy="1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0" name="フローチャート: 判断 349"/>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1" name="テキスト ボックス 350"/>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46927</xdr:rowOff>
    </xdr:from>
    <xdr:to>
      <xdr:col>45</xdr:col>
      <xdr:colOff>177800</xdr:colOff>
      <xdr:row>57</xdr:row>
      <xdr:rowOff>83674</xdr:rowOff>
    </xdr:to>
    <xdr:cxnSp macro="">
      <xdr:nvCxnSpPr>
        <xdr:cNvPr id="352" name="直線コネクタ 351"/>
        <xdr:cNvCxnSpPr/>
      </xdr:nvCxnSpPr>
      <xdr:spPr>
        <a:xfrm>
          <a:off x="7861300" y="9819577"/>
          <a:ext cx="889000" cy="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3" name="フローチャート: 判断 352"/>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4" name="テキスト ボックス 353"/>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33058</xdr:rowOff>
    </xdr:from>
    <xdr:to>
      <xdr:col>41</xdr:col>
      <xdr:colOff>50800</xdr:colOff>
      <xdr:row>57</xdr:row>
      <xdr:rowOff>46927</xdr:rowOff>
    </xdr:to>
    <xdr:cxnSp macro="">
      <xdr:nvCxnSpPr>
        <xdr:cNvPr id="355" name="直線コネクタ 354"/>
        <xdr:cNvCxnSpPr/>
      </xdr:nvCxnSpPr>
      <xdr:spPr>
        <a:xfrm>
          <a:off x="6972300" y="9291358"/>
          <a:ext cx="889000" cy="5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6" name="フローチャート: 判断 355"/>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7" name="テキスト ボックス 356"/>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58" name="フローチャート: 判断 357"/>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59" name="テキスト ボックス 358"/>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69050</xdr:rowOff>
    </xdr:from>
    <xdr:to>
      <xdr:col>55</xdr:col>
      <xdr:colOff>50800</xdr:colOff>
      <xdr:row>57</xdr:row>
      <xdr:rowOff>170650</xdr:rowOff>
    </xdr:to>
    <xdr:sp macro="" textlink="">
      <xdr:nvSpPr>
        <xdr:cNvPr id="365" name="楕円 364"/>
        <xdr:cNvSpPr/>
      </xdr:nvSpPr>
      <xdr:spPr>
        <a:xfrm>
          <a:off x="104267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47477</xdr:rowOff>
    </xdr:from>
    <xdr:ext cx="534377" cy="259045"/>
    <xdr:sp macro="" textlink="">
      <xdr:nvSpPr>
        <xdr:cNvPr id="366" name="農林水産業費該当値テキスト"/>
        <xdr:cNvSpPr txBox="1"/>
      </xdr:nvSpPr>
      <xdr:spPr>
        <a:xfrm>
          <a:off x="10528300" y="98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46171</xdr:rowOff>
    </xdr:from>
    <xdr:to>
      <xdr:col>50</xdr:col>
      <xdr:colOff>165100</xdr:colOff>
      <xdr:row>56</xdr:row>
      <xdr:rowOff>147771</xdr:rowOff>
    </xdr:to>
    <xdr:sp macro="" textlink="">
      <xdr:nvSpPr>
        <xdr:cNvPr id="367" name="楕円 366"/>
        <xdr:cNvSpPr/>
      </xdr:nvSpPr>
      <xdr:spPr>
        <a:xfrm>
          <a:off x="9588500" y="96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164298</xdr:rowOff>
    </xdr:from>
    <xdr:ext cx="534377" cy="259045"/>
    <xdr:sp macro="" textlink="">
      <xdr:nvSpPr>
        <xdr:cNvPr id="368" name="テキスト ボックス 367"/>
        <xdr:cNvSpPr txBox="1"/>
      </xdr:nvSpPr>
      <xdr:spPr>
        <a:xfrm>
          <a:off x="9372111" y="942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32874</xdr:rowOff>
    </xdr:from>
    <xdr:to>
      <xdr:col>46</xdr:col>
      <xdr:colOff>38100</xdr:colOff>
      <xdr:row>57</xdr:row>
      <xdr:rowOff>134474</xdr:rowOff>
    </xdr:to>
    <xdr:sp macro="" textlink="">
      <xdr:nvSpPr>
        <xdr:cNvPr id="369" name="楕円 368"/>
        <xdr:cNvSpPr/>
      </xdr:nvSpPr>
      <xdr:spPr>
        <a:xfrm>
          <a:off x="8699500" y="98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125601</xdr:rowOff>
    </xdr:from>
    <xdr:ext cx="534377" cy="259045"/>
    <xdr:sp macro="" textlink="">
      <xdr:nvSpPr>
        <xdr:cNvPr id="370" name="テキスト ボックス 369"/>
        <xdr:cNvSpPr txBox="1"/>
      </xdr:nvSpPr>
      <xdr:spPr>
        <a:xfrm>
          <a:off x="8483111" y="98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167577</xdr:rowOff>
    </xdr:from>
    <xdr:to>
      <xdr:col>41</xdr:col>
      <xdr:colOff>101600</xdr:colOff>
      <xdr:row>57</xdr:row>
      <xdr:rowOff>97727</xdr:rowOff>
    </xdr:to>
    <xdr:sp macro="" textlink="">
      <xdr:nvSpPr>
        <xdr:cNvPr id="371" name="楕円 370"/>
        <xdr:cNvSpPr/>
      </xdr:nvSpPr>
      <xdr:spPr>
        <a:xfrm>
          <a:off x="7810500" y="97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88854</xdr:rowOff>
    </xdr:from>
    <xdr:ext cx="534377" cy="259045"/>
    <xdr:sp macro="" textlink="">
      <xdr:nvSpPr>
        <xdr:cNvPr id="372" name="テキスト ボックス 371"/>
        <xdr:cNvSpPr txBox="1"/>
      </xdr:nvSpPr>
      <xdr:spPr>
        <a:xfrm>
          <a:off x="7594111" y="986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153708</xdr:rowOff>
    </xdr:from>
    <xdr:to>
      <xdr:col>36</xdr:col>
      <xdr:colOff>165100</xdr:colOff>
      <xdr:row>54</xdr:row>
      <xdr:rowOff>83858</xdr:rowOff>
    </xdr:to>
    <xdr:sp macro="" textlink="">
      <xdr:nvSpPr>
        <xdr:cNvPr id="373" name="楕円 372"/>
        <xdr:cNvSpPr/>
      </xdr:nvSpPr>
      <xdr:spPr>
        <a:xfrm>
          <a:off x="6921500" y="92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100385</xdr:rowOff>
    </xdr:from>
    <xdr:ext cx="534377" cy="259045"/>
    <xdr:sp macro="" textlink="">
      <xdr:nvSpPr>
        <xdr:cNvPr id="374" name="テキスト ボックス 373"/>
        <xdr:cNvSpPr txBox="1"/>
      </xdr:nvSpPr>
      <xdr:spPr>
        <a:xfrm>
          <a:off x="6705111" y="90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0" name="直線コネクタ 399"/>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1" name="商工費最小値テキスト"/>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2" name="直線コネクタ 401"/>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3" name="商工費最大値テキスト"/>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4" name="直線コネクタ 403"/>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127747</xdr:rowOff>
    </xdr:from>
    <xdr:to>
      <xdr:col>55</xdr:col>
      <xdr:colOff>0</xdr:colOff>
      <xdr:row>77</xdr:row>
      <xdr:rowOff>135978</xdr:rowOff>
    </xdr:to>
    <xdr:cxnSp macro="">
      <xdr:nvCxnSpPr>
        <xdr:cNvPr id="405" name="直線コネクタ 404"/>
        <xdr:cNvCxnSpPr/>
      </xdr:nvCxnSpPr>
      <xdr:spPr>
        <a:xfrm flipV="1">
          <a:off x="9639300" y="13157947"/>
          <a:ext cx="838200" cy="17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6" name="商工費平均値テキスト"/>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7" name="フローチャート: 判断 406"/>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97605</xdr:rowOff>
    </xdr:from>
    <xdr:to>
      <xdr:col>50</xdr:col>
      <xdr:colOff>114300</xdr:colOff>
      <xdr:row>77</xdr:row>
      <xdr:rowOff>135978</xdr:rowOff>
    </xdr:to>
    <xdr:cxnSp macro="">
      <xdr:nvCxnSpPr>
        <xdr:cNvPr id="408" name="直線コネクタ 407"/>
        <xdr:cNvCxnSpPr/>
      </xdr:nvCxnSpPr>
      <xdr:spPr>
        <a:xfrm>
          <a:off x="8750300" y="13299255"/>
          <a:ext cx="8890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09" name="フローチャート: 判断 408"/>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0" name="テキスト ボックス 409"/>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97605</xdr:rowOff>
    </xdr:from>
    <xdr:to>
      <xdr:col>45</xdr:col>
      <xdr:colOff>177800</xdr:colOff>
      <xdr:row>78</xdr:row>
      <xdr:rowOff>118832</xdr:rowOff>
    </xdr:to>
    <xdr:cxnSp macro="">
      <xdr:nvCxnSpPr>
        <xdr:cNvPr id="411" name="直線コネクタ 410"/>
        <xdr:cNvCxnSpPr/>
      </xdr:nvCxnSpPr>
      <xdr:spPr>
        <a:xfrm flipV="1">
          <a:off x="7861300" y="13299255"/>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2" name="フローチャート: 判断 411"/>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3" name="テキスト ボックス 412"/>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47509</xdr:rowOff>
    </xdr:from>
    <xdr:to>
      <xdr:col>41</xdr:col>
      <xdr:colOff>50800</xdr:colOff>
      <xdr:row>78</xdr:row>
      <xdr:rowOff>118832</xdr:rowOff>
    </xdr:to>
    <xdr:cxnSp macro="">
      <xdr:nvCxnSpPr>
        <xdr:cNvPr id="414" name="直線コネクタ 413"/>
        <xdr:cNvCxnSpPr/>
      </xdr:nvCxnSpPr>
      <xdr:spPr>
        <a:xfrm>
          <a:off x="6972300" y="13420609"/>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5" name="フローチャート: 判断 414"/>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6" name="テキスト ボックス 415"/>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7" name="フローチャート: 判断 416"/>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18" name="テキスト ボックス 417"/>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76947</xdr:rowOff>
    </xdr:from>
    <xdr:to>
      <xdr:col>55</xdr:col>
      <xdr:colOff>50800</xdr:colOff>
      <xdr:row>77</xdr:row>
      <xdr:rowOff>7097</xdr:rowOff>
    </xdr:to>
    <xdr:sp macro="" textlink="">
      <xdr:nvSpPr>
        <xdr:cNvPr id="424" name="楕円 423"/>
        <xdr:cNvSpPr/>
      </xdr:nvSpPr>
      <xdr:spPr>
        <a:xfrm>
          <a:off x="10426700" y="1310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55374</xdr:rowOff>
    </xdr:from>
    <xdr:ext cx="534377" cy="259045"/>
    <xdr:sp macro="" textlink="">
      <xdr:nvSpPr>
        <xdr:cNvPr id="425" name="商工費該当値テキスト"/>
        <xdr:cNvSpPr txBox="1"/>
      </xdr:nvSpPr>
      <xdr:spPr>
        <a:xfrm>
          <a:off x="10528300" y="1308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85178</xdr:rowOff>
    </xdr:from>
    <xdr:to>
      <xdr:col>50</xdr:col>
      <xdr:colOff>165100</xdr:colOff>
      <xdr:row>78</xdr:row>
      <xdr:rowOff>15328</xdr:rowOff>
    </xdr:to>
    <xdr:sp macro="" textlink="">
      <xdr:nvSpPr>
        <xdr:cNvPr id="426" name="楕円 425"/>
        <xdr:cNvSpPr/>
      </xdr:nvSpPr>
      <xdr:spPr>
        <a:xfrm>
          <a:off x="9588500" y="1328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6455</xdr:rowOff>
    </xdr:from>
    <xdr:ext cx="469744" cy="259045"/>
    <xdr:sp macro="" textlink="">
      <xdr:nvSpPr>
        <xdr:cNvPr id="427" name="テキスト ボックス 426"/>
        <xdr:cNvSpPr txBox="1"/>
      </xdr:nvSpPr>
      <xdr:spPr>
        <a:xfrm>
          <a:off x="9404428" y="1337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46805</xdr:rowOff>
    </xdr:from>
    <xdr:to>
      <xdr:col>46</xdr:col>
      <xdr:colOff>38100</xdr:colOff>
      <xdr:row>77</xdr:row>
      <xdr:rowOff>148405</xdr:rowOff>
    </xdr:to>
    <xdr:sp macro="" textlink="">
      <xdr:nvSpPr>
        <xdr:cNvPr id="428" name="楕円 427"/>
        <xdr:cNvSpPr/>
      </xdr:nvSpPr>
      <xdr:spPr>
        <a:xfrm>
          <a:off x="8699500" y="132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139532</xdr:rowOff>
    </xdr:from>
    <xdr:ext cx="534377" cy="259045"/>
    <xdr:sp macro="" textlink="">
      <xdr:nvSpPr>
        <xdr:cNvPr id="429" name="テキスト ボックス 428"/>
        <xdr:cNvSpPr txBox="1"/>
      </xdr:nvSpPr>
      <xdr:spPr>
        <a:xfrm>
          <a:off x="8483111" y="133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68032</xdr:rowOff>
    </xdr:from>
    <xdr:to>
      <xdr:col>41</xdr:col>
      <xdr:colOff>101600</xdr:colOff>
      <xdr:row>78</xdr:row>
      <xdr:rowOff>169632</xdr:rowOff>
    </xdr:to>
    <xdr:sp macro="" textlink="">
      <xdr:nvSpPr>
        <xdr:cNvPr id="430" name="楕円 429"/>
        <xdr:cNvSpPr/>
      </xdr:nvSpPr>
      <xdr:spPr>
        <a:xfrm>
          <a:off x="7810500" y="1344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160759</xdr:rowOff>
    </xdr:from>
    <xdr:ext cx="469744" cy="259045"/>
    <xdr:sp macro="" textlink="">
      <xdr:nvSpPr>
        <xdr:cNvPr id="431" name="テキスト ボックス 430"/>
        <xdr:cNvSpPr txBox="1"/>
      </xdr:nvSpPr>
      <xdr:spPr>
        <a:xfrm>
          <a:off x="7626428" y="1353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168159</xdr:rowOff>
    </xdr:from>
    <xdr:to>
      <xdr:col>36</xdr:col>
      <xdr:colOff>165100</xdr:colOff>
      <xdr:row>78</xdr:row>
      <xdr:rowOff>98309</xdr:rowOff>
    </xdr:to>
    <xdr:sp macro="" textlink="">
      <xdr:nvSpPr>
        <xdr:cNvPr id="432" name="楕円 431"/>
        <xdr:cNvSpPr/>
      </xdr:nvSpPr>
      <xdr:spPr>
        <a:xfrm>
          <a:off x="6921500" y="133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89436</xdr:rowOff>
    </xdr:from>
    <xdr:ext cx="469744" cy="259045"/>
    <xdr:sp macro="" textlink="">
      <xdr:nvSpPr>
        <xdr:cNvPr id="433" name="テキスト ボックス 432"/>
        <xdr:cNvSpPr txBox="1"/>
      </xdr:nvSpPr>
      <xdr:spPr>
        <a:xfrm>
          <a:off x="6737428" y="1346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6" name="直線コネクタ 455"/>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7" name="土木費最小値テキスト"/>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58" name="直線コネクタ 457"/>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59" name="土木費最大値テキスト"/>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0" name="直線コネクタ 459"/>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10815</xdr:rowOff>
    </xdr:from>
    <xdr:to>
      <xdr:col>55</xdr:col>
      <xdr:colOff>0</xdr:colOff>
      <xdr:row>97</xdr:row>
      <xdr:rowOff>2197</xdr:rowOff>
    </xdr:to>
    <xdr:cxnSp macro="">
      <xdr:nvCxnSpPr>
        <xdr:cNvPr id="461" name="直線コネクタ 460"/>
        <xdr:cNvCxnSpPr/>
      </xdr:nvCxnSpPr>
      <xdr:spPr>
        <a:xfrm>
          <a:off x="9639300" y="16470015"/>
          <a:ext cx="838200" cy="1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2" name="土木費平均値テキスト"/>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3" name="フローチャート: 判断 462"/>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10815</xdr:rowOff>
    </xdr:from>
    <xdr:to>
      <xdr:col>50</xdr:col>
      <xdr:colOff>114300</xdr:colOff>
      <xdr:row>96</xdr:row>
      <xdr:rowOff>152158</xdr:rowOff>
    </xdr:to>
    <xdr:cxnSp macro="">
      <xdr:nvCxnSpPr>
        <xdr:cNvPr id="464" name="直線コネクタ 463"/>
        <xdr:cNvCxnSpPr/>
      </xdr:nvCxnSpPr>
      <xdr:spPr>
        <a:xfrm flipV="1">
          <a:off x="8750300" y="16470015"/>
          <a:ext cx="889000" cy="14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5" name="フローチャート: 判断 464"/>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6" name="テキスト ボックス 465"/>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92997</xdr:rowOff>
    </xdr:from>
    <xdr:to>
      <xdr:col>45</xdr:col>
      <xdr:colOff>177800</xdr:colOff>
      <xdr:row>96</xdr:row>
      <xdr:rowOff>152158</xdr:rowOff>
    </xdr:to>
    <xdr:cxnSp macro="">
      <xdr:nvCxnSpPr>
        <xdr:cNvPr id="467" name="直線コネクタ 466"/>
        <xdr:cNvCxnSpPr/>
      </xdr:nvCxnSpPr>
      <xdr:spPr>
        <a:xfrm>
          <a:off x="7861300" y="16037847"/>
          <a:ext cx="889000" cy="57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68" name="フローチャート: 判断 467"/>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69" name="テキスト ボックス 468"/>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92997</xdr:rowOff>
    </xdr:from>
    <xdr:to>
      <xdr:col>41</xdr:col>
      <xdr:colOff>50800</xdr:colOff>
      <xdr:row>95</xdr:row>
      <xdr:rowOff>92655</xdr:rowOff>
    </xdr:to>
    <xdr:cxnSp macro="">
      <xdr:nvCxnSpPr>
        <xdr:cNvPr id="470" name="直線コネクタ 469"/>
        <xdr:cNvCxnSpPr/>
      </xdr:nvCxnSpPr>
      <xdr:spPr>
        <a:xfrm flipV="1">
          <a:off x="6972300" y="16037847"/>
          <a:ext cx="889000" cy="3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1" name="フローチャート: 判断 470"/>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12532</xdr:rowOff>
    </xdr:from>
    <xdr:ext cx="534377" cy="259045"/>
    <xdr:sp macro="" textlink="">
      <xdr:nvSpPr>
        <xdr:cNvPr id="472" name="テキスト ボックス 471"/>
        <xdr:cNvSpPr txBox="1"/>
      </xdr:nvSpPr>
      <xdr:spPr>
        <a:xfrm>
          <a:off x="7594111" y="164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3" name="フローチャート: 判断 472"/>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55760</xdr:rowOff>
    </xdr:from>
    <xdr:ext cx="534377" cy="259045"/>
    <xdr:sp macro="" textlink="">
      <xdr:nvSpPr>
        <xdr:cNvPr id="474" name="テキスト ボックス 473"/>
        <xdr:cNvSpPr txBox="1"/>
      </xdr:nvSpPr>
      <xdr:spPr>
        <a:xfrm>
          <a:off x="6705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122847</xdr:rowOff>
    </xdr:from>
    <xdr:to>
      <xdr:col>55</xdr:col>
      <xdr:colOff>50800</xdr:colOff>
      <xdr:row>97</xdr:row>
      <xdr:rowOff>52997</xdr:rowOff>
    </xdr:to>
    <xdr:sp macro="" textlink="">
      <xdr:nvSpPr>
        <xdr:cNvPr id="480" name="楕円 479"/>
        <xdr:cNvSpPr/>
      </xdr:nvSpPr>
      <xdr:spPr>
        <a:xfrm>
          <a:off x="10426700" y="165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101274</xdr:rowOff>
    </xdr:from>
    <xdr:ext cx="534377" cy="259045"/>
    <xdr:sp macro="" textlink="">
      <xdr:nvSpPr>
        <xdr:cNvPr id="481" name="土木費該当値テキスト"/>
        <xdr:cNvSpPr txBox="1"/>
      </xdr:nvSpPr>
      <xdr:spPr>
        <a:xfrm>
          <a:off x="10528300" y="165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131465</xdr:rowOff>
    </xdr:from>
    <xdr:to>
      <xdr:col>50</xdr:col>
      <xdr:colOff>165100</xdr:colOff>
      <xdr:row>96</xdr:row>
      <xdr:rowOff>61615</xdr:rowOff>
    </xdr:to>
    <xdr:sp macro="" textlink="">
      <xdr:nvSpPr>
        <xdr:cNvPr id="482" name="楕円 481"/>
        <xdr:cNvSpPr/>
      </xdr:nvSpPr>
      <xdr:spPr>
        <a:xfrm>
          <a:off x="9588500" y="1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52742</xdr:rowOff>
    </xdr:from>
    <xdr:ext cx="534377" cy="259045"/>
    <xdr:sp macro="" textlink="">
      <xdr:nvSpPr>
        <xdr:cNvPr id="483" name="テキスト ボックス 482"/>
        <xdr:cNvSpPr txBox="1"/>
      </xdr:nvSpPr>
      <xdr:spPr>
        <a:xfrm>
          <a:off x="9372111" y="165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101358</xdr:rowOff>
    </xdr:from>
    <xdr:to>
      <xdr:col>46</xdr:col>
      <xdr:colOff>38100</xdr:colOff>
      <xdr:row>97</xdr:row>
      <xdr:rowOff>31508</xdr:rowOff>
    </xdr:to>
    <xdr:sp macro="" textlink="">
      <xdr:nvSpPr>
        <xdr:cNvPr id="484" name="楕円 483"/>
        <xdr:cNvSpPr/>
      </xdr:nvSpPr>
      <xdr:spPr>
        <a:xfrm>
          <a:off x="8699500" y="165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22635</xdr:rowOff>
    </xdr:from>
    <xdr:ext cx="534377" cy="259045"/>
    <xdr:sp macro="" textlink="">
      <xdr:nvSpPr>
        <xdr:cNvPr id="485" name="テキスト ボックス 484"/>
        <xdr:cNvSpPr txBox="1"/>
      </xdr:nvSpPr>
      <xdr:spPr>
        <a:xfrm>
          <a:off x="8483111" y="166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42197</xdr:rowOff>
    </xdr:from>
    <xdr:to>
      <xdr:col>41</xdr:col>
      <xdr:colOff>101600</xdr:colOff>
      <xdr:row>93</xdr:row>
      <xdr:rowOff>143797</xdr:rowOff>
    </xdr:to>
    <xdr:sp macro="" textlink="">
      <xdr:nvSpPr>
        <xdr:cNvPr id="486" name="楕円 485"/>
        <xdr:cNvSpPr/>
      </xdr:nvSpPr>
      <xdr:spPr>
        <a:xfrm>
          <a:off x="7810500" y="1598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160324</xdr:rowOff>
    </xdr:from>
    <xdr:ext cx="534377" cy="259045"/>
    <xdr:sp macro="" textlink="">
      <xdr:nvSpPr>
        <xdr:cNvPr id="487" name="テキスト ボックス 486"/>
        <xdr:cNvSpPr txBox="1"/>
      </xdr:nvSpPr>
      <xdr:spPr>
        <a:xfrm>
          <a:off x="7594111" y="157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41855</xdr:rowOff>
    </xdr:from>
    <xdr:to>
      <xdr:col>36</xdr:col>
      <xdr:colOff>165100</xdr:colOff>
      <xdr:row>95</xdr:row>
      <xdr:rowOff>143455</xdr:rowOff>
    </xdr:to>
    <xdr:sp macro="" textlink="">
      <xdr:nvSpPr>
        <xdr:cNvPr id="488" name="楕円 487"/>
        <xdr:cNvSpPr/>
      </xdr:nvSpPr>
      <xdr:spPr>
        <a:xfrm>
          <a:off x="6921500" y="163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159982</xdr:rowOff>
    </xdr:from>
    <xdr:ext cx="534377" cy="259045"/>
    <xdr:sp macro="" textlink="">
      <xdr:nvSpPr>
        <xdr:cNvPr id="489" name="テキスト ボックス 488"/>
        <xdr:cNvSpPr txBox="1"/>
      </xdr:nvSpPr>
      <xdr:spPr>
        <a:xfrm>
          <a:off x="6705111" y="1610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2" name="直線コネクタ 511"/>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3" name="消防費最小値テキスト"/>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4" name="直線コネクタ 513"/>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5" name="消防費最大値テキスト"/>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6" name="直線コネクタ 515"/>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2860</xdr:rowOff>
    </xdr:from>
    <xdr:to>
      <xdr:col>85</xdr:col>
      <xdr:colOff>127000</xdr:colOff>
      <xdr:row>37</xdr:row>
      <xdr:rowOff>95717</xdr:rowOff>
    </xdr:to>
    <xdr:cxnSp macro="">
      <xdr:nvCxnSpPr>
        <xdr:cNvPr id="517" name="直線コネクタ 516"/>
        <xdr:cNvCxnSpPr/>
      </xdr:nvCxnSpPr>
      <xdr:spPr>
        <a:xfrm>
          <a:off x="15481300" y="6346510"/>
          <a:ext cx="8382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18" name="消防費平均値テキスト"/>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19" name="フローチャート: 判断 518"/>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2860</xdr:rowOff>
    </xdr:from>
    <xdr:to>
      <xdr:col>81</xdr:col>
      <xdr:colOff>50800</xdr:colOff>
      <xdr:row>37</xdr:row>
      <xdr:rowOff>33858</xdr:rowOff>
    </xdr:to>
    <xdr:cxnSp macro="">
      <xdr:nvCxnSpPr>
        <xdr:cNvPr id="520" name="直線コネクタ 519"/>
        <xdr:cNvCxnSpPr/>
      </xdr:nvCxnSpPr>
      <xdr:spPr>
        <a:xfrm flipV="1">
          <a:off x="14592300" y="6346510"/>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1" name="フローチャート: 判断 520"/>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2" name="テキスト ボックス 521"/>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32350</xdr:rowOff>
    </xdr:from>
    <xdr:to>
      <xdr:col>76</xdr:col>
      <xdr:colOff>114300</xdr:colOff>
      <xdr:row>37</xdr:row>
      <xdr:rowOff>33858</xdr:rowOff>
    </xdr:to>
    <xdr:cxnSp macro="">
      <xdr:nvCxnSpPr>
        <xdr:cNvPr id="523" name="直線コネクタ 522"/>
        <xdr:cNvCxnSpPr/>
      </xdr:nvCxnSpPr>
      <xdr:spPr>
        <a:xfrm>
          <a:off x="13703300" y="6376000"/>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4" name="フローチャート: 判断 523"/>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5" name="テキスト ボックス 524"/>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32350</xdr:rowOff>
    </xdr:from>
    <xdr:to>
      <xdr:col>71</xdr:col>
      <xdr:colOff>177800</xdr:colOff>
      <xdr:row>37</xdr:row>
      <xdr:rowOff>93477</xdr:rowOff>
    </xdr:to>
    <xdr:cxnSp macro="">
      <xdr:nvCxnSpPr>
        <xdr:cNvPr id="526" name="直線コネクタ 525"/>
        <xdr:cNvCxnSpPr/>
      </xdr:nvCxnSpPr>
      <xdr:spPr>
        <a:xfrm flipV="1">
          <a:off x="12814300" y="6376000"/>
          <a:ext cx="889000" cy="6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7" name="フローチャート: 判断 526"/>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28" name="テキスト ボックス 527"/>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29" name="フローチャート: 判断 528"/>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0" name="テキスト ボックス 529"/>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44917</xdr:rowOff>
    </xdr:from>
    <xdr:to>
      <xdr:col>85</xdr:col>
      <xdr:colOff>177800</xdr:colOff>
      <xdr:row>37</xdr:row>
      <xdr:rowOff>146517</xdr:rowOff>
    </xdr:to>
    <xdr:sp macro="" textlink="">
      <xdr:nvSpPr>
        <xdr:cNvPr id="536" name="楕円 535"/>
        <xdr:cNvSpPr/>
      </xdr:nvSpPr>
      <xdr:spPr>
        <a:xfrm>
          <a:off x="16268700" y="63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131294</xdr:rowOff>
    </xdr:from>
    <xdr:ext cx="534377" cy="259045"/>
    <xdr:sp macro="" textlink="">
      <xdr:nvSpPr>
        <xdr:cNvPr id="537" name="消防費該当値テキスト"/>
        <xdr:cNvSpPr txBox="1"/>
      </xdr:nvSpPr>
      <xdr:spPr>
        <a:xfrm>
          <a:off x="16370300" y="63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123510</xdr:rowOff>
    </xdr:from>
    <xdr:to>
      <xdr:col>81</xdr:col>
      <xdr:colOff>101600</xdr:colOff>
      <xdr:row>37</xdr:row>
      <xdr:rowOff>53660</xdr:rowOff>
    </xdr:to>
    <xdr:sp macro="" textlink="">
      <xdr:nvSpPr>
        <xdr:cNvPr id="538" name="楕円 537"/>
        <xdr:cNvSpPr/>
      </xdr:nvSpPr>
      <xdr:spPr>
        <a:xfrm>
          <a:off x="15430500" y="62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44787</xdr:rowOff>
    </xdr:from>
    <xdr:ext cx="534377" cy="259045"/>
    <xdr:sp macro="" textlink="">
      <xdr:nvSpPr>
        <xdr:cNvPr id="539" name="テキスト ボックス 538"/>
        <xdr:cNvSpPr txBox="1"/>
      </xdr:nvSpPr>
      <xdr:spPr>
        <a:xfrm>
          <a:off x="15214111" y="63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154508</xdr:rowOff>
    </xdr:from>
    <xdr:to>
      <xdr:col>76</xdr:col>
      <xdr:colOff>165100</xdr:colOff>
      <xdr:row>37</xdr:row>
      <xdr:rowOff>84658</xdr:rowOff>
    </xdr:to>
    <xdr:sp macro="" textlink="">
      <xdr:nvSpPr>
        <xdr:cNvPr id="540" name="楕円 539"/>
        <xdr:cNvSpPr/>
      </xdr:nvSpPr>
      <xdr:spPr>
        <a:xfrm>
          <a:off x="145415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75785</xdr:rowOff>
    </xdr:from>
    <xdr:ext cx="534377" cy="259045"/>
    <xdr:sp macro="" textlink="">
      <xdr:nvSpPr>
        <xdr:cNvPr id="541" name="テキスト ボックス 540"/>
        <xdr:cNvSpPr txBox="1"/>
      </xdr:nvSpPr>
      <xdr:spPr>
        <a:xfrm>
          <a:off x="14325111" y="64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153000</xdr:rowOff>
    </xdr:from>
    <xdr:to>
      <xdr:col>72</xdr:col>
      <xdr:colOff>38100</xdr:colOff>
      <xdr:row>37</xdr:row>
      <xdr:rowOff>83150</xdr:rowOff>
    </xdr:to>
    <xdr:sp macro="" textlink="">
      <xdr:nvSpPr>
        <xdr:cNvPr id="542" name="楕円 541"/>
        <xdr:cNvSpPr/>
      </xdr:nvSpPr>
      <xdr:spPr>
        <a:xfrm>
          <a:off x="13652500" y="63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74277</xdr:rowOff>
    </xdr:from>
    <xdr:ext cx="534377" cy="259045"/>
    <xdr:sp macro="" textlink="">
      <xdr:nvSpPr>
        <xdr:cNvPr id="543" name="テキスト ボックス 542"/>
        <xdr:cNvSpPr txBox="1"/>
      </xdr:nvSpPr>
      <xdr:spPr>
        <a:xfrm>
          <a:off x="13436111" y="641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42677</xdr:rowOff>
    </xdr:from>
    <xdr:to>
      <xdr:col>67</xdr:col>
      <xdr:colOff>101600</xdr:colOff>
      <xdr:row>37</xdr:row>
      <xdr:rowOff>144277</xdr:rowOff>
    </xdr:to>
    <xdr:sp macro="" textlink="">
      <xdr:nvSpPr>
        <xdr:cNvPr id="544" name="楕円 543"/>
        <xdr:cNvSpPr/>
      </xdr:nvSpPr>
      <xdr:spPr>
        <a:xfrm>
          <a:off x="12763500" y="63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135404</xdr:rowOff>
    </xdr:from>
    <xdr:ext cx="534377" cy="259045"/>
    <xdr:sp macro="" textlink="">
      <xdr:nvSpPr>
        <xdr:cNvPr id="545" name="テキスト ボックス 544"/>
        <xdr:cNvSpPr txBox="1"/>
      </xdr:nvSpPr>
      <xdr:spPr>
        <a:xfrm>
          <a:off x="12547111" y="64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2" name="直線コネクタ 571"/>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3" name="教育費最小値テキスト"/>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4" name="直線コネクタ 573"/>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5" name="教育費最大値テキスト"/>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6" name="直線コネクタ 575"/>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69945</xdr:rowOff>
    </xdr:from>
    <xdr:to>
      <xdr:col>85</xdr:col>
      <xdr:colOff>127000</xdr:colOff>
      <xdr:row>57</xdr:row>
      <xdr:rowOff>111500</xdr:rowOff>
    </xdr:to>
    <xdr:cxnSp macro="">
      <xdr:nvCxnSpPr>
        <xdr:cNvPr id="577" name="直線コネクタ 576"/>
        <xdr:cNvCxnSpPr/>
      </xdr:nvCxnSpPr>
      <xdr:spPr>
        <a:xfrm>
          <a:off x="15481300" y="9671145"/>
          <a:ext cx="838200" cy="2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78" name="教育費平均値テキスト"/>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79" name="フローチャート: 判断 578"/>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54122</xdr:rowOff>
    </xdr:from>
    <xdr:to>
      <xdr:col>81</xdr:col>
      <xdr:colOff>50800</xdr:colOff>
      <xdr:row>56</xdr:row>
      <xdr:rowOff>69945</xdr:rowOff>
    </xdr:to>
    <xdr:cxnSp macro="">
      <xdr:nvCxnSpPr>
        <xdr:cNvPr id="580" name="直線コネクタ 579"/>
        <xdr:cNvCxnSpPr/>
      </xdr:nvCxnSpPr>
      <xdr:spPr>
        <a:xfrm>
          <a:off x="14592300" y="9483872"/>
          <a:ext cx="889000" cy="18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1" name="フローチャート: 判断 580"/>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2" name="テキスト ボックス 581"/>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54122</xdr:rowOff>
    </xdr:from>
    <xdr:to>
      <xdr:col>76</xdr:col>
      <xdr:colOff>114300</xdr:colOff>
      <xdr:row>58</xdr:row>
      <xdr:rowOff>25792</xdr:rowOff>
    </xdr:to>
    <xdr:cxnSp macro="">
      <xdr:nvCxnSpPr>
        <xdr:cNvPr id="583" name="直線コネクタ 582"/>
        <xdr:cNvCxnSpPr/>
      </xdr:nvCxnSpPr>
      <xdr:spPr>
        <a:xfrm flipV="1">
          <a:off x="13703300" y="9483872"/>
          <a:ext cx="889000" cy="48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4" name="フローチャート: 判断 583"/>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5" name="テキスト ボックス 584"/>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164732</xdr:rowOff>
    </xdr:from>
    <xdr:to>
      <xdr:col>71</xdr:col>
      <xdr:colOff>177800</xdr:colOff>
      <xdr:row>58</xdr:row>
      <xdr:rowOff>25792</xdr:rowOff>
    </xdr:to>
    <xdr:cxnSp macro="">
      <xdr:nvCxnSpPr>
        <xdr:cNvPr id="586" name="直線コネクタ 585"/>
        <xdr:cNvCxnSpPr/>
      </xdr:nvCxnSpPr>
      <xdr:spPr>
        <a:xfrm>
          <a:off x="12814300" y="9765932"/>
          <a:ext cx="889000" cy="20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7" name="フローチャート: 判断 586"/>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88" name="テキスト ボックス 587"/>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89" name="フローチャート: 判断 588"/>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0" name="テキスト ボックス 589"/>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60700</xdr:rowOff>
    </xdr:from>
    <xdr:to>
      <xdr:col>85</xdr:col>
      <xdr:colOff>177800</xdr:colOff>
      <xdr:row>57</xdr:row>
      <xdr:rowOff>162300</xdr:rowOff>
    </xdr:to>
    <xdr:sp macro="" textlink="">
      <xdr:nvSpPr>
        <xdr:cNvPr id="596" name="楕円 595"/>
        <xdr:cNvSpPr/>
      </xdr:nvSpPr>
      <xdr:spPr>
        <a:xfrm>
          <a:off x="16268700" y="9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147077</xdr:rowOff>
    </xdr:from>
    <xdr:ext cx="534377" cy="259045"/>
    <xdr:sp macro="" textlink="">
      <xdr:nvSpPr>
        <xdr:cNvPr id="597" name="教育費該当値テキスト"/>
        <xdr:cNvSpPr txBox="1"/>
      </xdr:nvSpPr>
      <xdr:spPr>
        <a:xfrm>
          <a:off x="16370300" y="974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19145</xdr:rowOff>
    </xdr:from>
    <xdr:to>
      <xdr:col>81</xdr:col>
      <xdr:colOff>101600</xdr:colOff>
      <xdr:row>56</xdr:row>
      <xdr:rowOff>120745</xdr:rowOff>
    </xdr:to>
    <xdr:sp macro="" textlink="">
      <xdr:nvSpPr>
        <xdr:cNvPr id="598" name="楕円 597"/>
        <xdr:cNvSpPr/>
      </xdr:nvSpPr>
      <xdr:spPr>
        <a:xfrm>
          <a:off x="15430500" y="96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111872</xdr:rowOff>
    </xdr:from>
    <xdr:ext cx="534377" cy="259045"/>
    <xdr:sp macro="" textlink="">
      <xdr:nvSpPr>
        <xdr:cNvPr id="599" name="テキスト ボックス 598"/>
        <xdr:cNvSpPr txBox="1"/>
      </xdr:nvSpPr>
      <xdr:spPr>
        <a:xfrm>
          <a:off x="15214111" y="97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3322</xdr:rowOff>
    </xdr:from>
    <xdr:to>
      <xdr:col>76</xdr:col>
      <xdr:colOff>165100</xdr:colOff>
      <xdr:row>55</xdr:row>
      <xdr:rowOff>104922</xdr:rowOff>
    </xdr:to>
    <xdr:sp macro="" textlink="">
      <xdr:nvSpPr>
        <xdr:cNvPr id="600" name="楕円 599"/>
        <xdr:cNvSpPr/>
      </xdr:nvSpPr>
      <xdr:spPr>
        <a:xfrm>
          <a:off x="14541500" y="94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121449</xdr:rowOff>
    </xdr:from>
    <xdr:ext cx="534377" cy="259045"/>
    <xdr:sp macro="" textlink="">
      <xdr:nvSpPr>
        <xdr:cNvPr id="601" name="テキスト ボックス 600"/>
        <xdr:cNvSpPr txBox="1"/>
      </xdr:nvSpPr>
      <xdr:spPr>
        <a:xfrm>
          <a:off x="14325111" y="92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146442</xdr:rowOff>
    </xdr:from>
    <xdr:to>
      <xdr:col>72</xdr:col>
      <xdr:colOff>38100</xdr:colOff>
      <xdr:row>58</xdr:row>
      <xdr:rowOff>76592</xdr:rowOff>
    </xdr:to>
    <xdr:sp macro="" textlink="">
      <xdr:nvSpPr>
        <xdr:cNvPr id="602" name="楕円 601"/>
        <xdr:cNvSpPr/>
      </xdr:nvSpPr>
      <xdr:spPr>
        <a:xfrm>
          <a:off x="13652500" y="99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67719</xdr:rowOff>
    </xdr:from>
    <xdr:ext cx="534377" cy="259045"/>
    <xdr:sp macro="" textlink="">
      <xdr:nvSpPr>
        <xdr:cNvPr id="603" name="テキスト ボックス 602"/>
        <xdr:cNvSpPr txBox="1"/>
      </xdr:nvSpPr>
      <xdr:spPr>
        <a:xfrm>
          <a:off x="13436111" y="100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113932</xdr:rowOff>
    </xdr:from>
    <xdr:to>
      <xdr:col>67</xdr:col>
      <xdr:colOff>101600</xdr:colOff>
      <xdr:row>57</xdr:row>
      <xdr:rowOff>44082</xdr:rowOff>
    </xdr:to>
    <xdr:sp macro="" textlink="">
      <xdr:nvSpPr>
        <xdr:cNvPr id="604" name="楕円 603"/>
        <xdr:cNvSpPr/>
      </xdr:nvSpPr>
      <xdr:spPr>
        <a:xfrm>
          <a:off x="12763500" y="97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35209</xdr:rowOff>
    </xdr:from>
    <xdr:ext cx="534377" cy="259045"/>
    <xdr:sp macro="" textlink="">
      <xdr:nvSpPr>
        <xdr:cNvPr id="605" name="テキスト ボックス 604"/>
        <xdr:cNvSpPr txBox="1"/>
      </xdr:nvSpPr>
      <xdr:spPr>
        <a:xfrm>
          <a:off x="12547111" y="980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1" name="直線コネクタ 630"/>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2" name="災害復旧費最小値テキスト"/>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4" name="災害復旧費最大値テキスト"/>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5" name="直線コネクタ 634"/>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162021</xdr:rowOff>
    </xdr:from>
    <xdr:to>
      <xdr:col>85</xdr:col>
      <xdr:colOff>127000</xdr:colOff>
      <xdr:row>79</xdr:row>
      <xdr:rowOff>95907</xdr:rowOff>
    </xdr:to>
    <xdr:cxnSp macro="">
      <xdr:nvCxnSpPr>
        <xdr:cNvPr id="636" name="直線コネクタ 635"/>
        <xdr:cNvCxnSpPr/>
      </xdr:nvCxnSpPr>
      <xdr:spPr>
        <a:xfrm>
          <a:off x="15481300" y="12849321"/>
          <a:ext cx="838200" cy="7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7" name="災害復旧費平均値テキスト"/>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38" name="フローチャート: 判断 637"/>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121363</xdr:rowOff>
    </xdr:from>
    <xdr:to>
      <xdr:col>81</xdr:col>
      <xdr:colOff>50800</xdr:colOff>
      <xdr:row>74</xdr:row>
      <xdr:rowOff>162021</xdr:rowOff>
    </xdr:to>
    <xdr:cxnSp macro="">
      <xdr:nvCxnSpPr>
        <xdr:cNvPr id="639" name="直線コネクタ 638"/>
        <xdr:cNvCxnSpPr/>
      </xdr:nvCxnSpPr>
      <xdr:spPr>
        <a:xfrm>
          <a:off x="14592300" y="12637213"/>
          <a:ext cx="889000" cy="2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0" name="フローチャート: 判断 639"/>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83901</xdr:rowOff>
    </xdr:from>
    <xdr:ext cx="469744" cy="259045"/>
    <xdr:sp macro="" textlink="">
      <xdr:nvSpPr>
        <xdr:cNvPr id="641" name="テキスト ボックス 640"/>
        <xdr:cNvSpPr txBox="1"/>
      </xdr:nvSpPr>
      <xdr:spPr>
        <a:xfrm>
          <a:off x="15246428" y="1362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102128</xdr:rowOff>
    </xdr:from>
    <xdr:to>
      <xdr:col>76</xdr:col>
      <xdr:colOff>114300</xdr:colOff>
      <xdr:row>73</xdr:row>
      <xdr:rowOff>121363</xdr:rowOff>
    </xdr:to>
    <xdr:cxnSp macro="">
      <xdr:nvCxnSpPr>
        <xdr:cNvPr id="642" name="直線コネクタ 641"/>
        <xdr:cNvCxnSpPr/>
      </xdr:nvCxnSpPr>
      <xdr:spPr>
        <a:xfrm>
          <a:off x="13703300" y="12617978"/>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3" name="フローチャート: 判断 642"/>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78415</xdr:rowOff>
    </xdr:from>
    <xdr:ext cx="469744" cy="259045"/>
    <xdr:sp macro="" textlink="">
      <xdr:nvSpPr>
        <xdr:cNvPr id="644" name="テキスト ボックス 643"/>
        <xdr:cNvSpPr txBox="1"/>
      </xdr:nvSpPr>
      <xdr:spPr>
        <a:xfrm>
          <a:off x="14357428" y="136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102128</xdr:rowOff>
    </xdr:from>
    <xdr:to>
      <xdr:col>71</xdr:col>
      <xdr:colOff>177800</xdr:colOff>
      <xdr:row>76</xdr:row>
      <xdr:rowOff>121314</xdr:rowOff>
    </xdr:to>
    <xdr:cxnSp macro="">
      <xdr:nvCxnSpPr>
        <xdr:cNvPr id="645" name="直線コネクタ 644"/>
        <xdr:cNvCxnSpPr/>
      </xdr:nvCxnSpPr>
      <xdr:spPr>
        <a:xfrm flipV="1">
          <a:off x="12814300" y="12617978"/>
          <a:ext cx="889000" cy="5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6" name="フローチャート: 判断 645"/>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81794</xdr:rowOff>
    </xdr:from>
    <xdr:ext cx="469744" cy="259045"/>
    <xdr:sp macro="" textlink="">
      <xdr:nvSpPr>
        <xdr:cNvPr id="647" name="テキスト ボックス 646"/>
        <xdr:cNvSpPr txBox="1"/>
      </xdr:nvSpPr>
      <xdr:spPr>
        <a:xfrm>
          <a:off x="13468428" y="136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48" name="フローチャート: 判断 647"/>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102793</xdr:rowOff>
    </xdr:from>
    <xdr:ext cx="469744" cy="259045"/>
    <xdr:sp macro="" textlink="">
      <xdr:nvSpPr>
        <xdr:cNvPr id="649" name="テキスト ボックス 648"/>
        <xdr:cNvSpPr txBox="1"/>
      </xdr:nvSpPr>
      <xdr:spPr>
        <a:xfrm>
          <a:off x="12579428" y="136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45107</xdr:rowOff>
    </xdr:from>
    <xdr:to>
      <xdr:col>85</xdr:col>
      <xdr:colOff>177800</xdr:colOff>
      <xdr:row>79</xdr:row>
      <xdr:rowOff>146707</xdr:rowOff>
    </xdr:to>
    <xdr:sp macro="" textlink="">
      <xdr:nvSpPr>
        <xdr:cNvPr id="655" name="楕円 654"/>
        <xdr:cNvSpPr/>
      </xdr:nvSpPr>
      <xdr:spPr>
        <a:xfrm>
          <a:off x="16268700" y="135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378565" cy="259045"/>
    <xdr:sp macro="" textlink="">
      <xdr:nvSpPr>
        <xdr:cNvPr id="656" name="災害復旧費該当値テキスト"/>
        <xdr:cNvSpPr txBox="1"/>
      </xdr:nvSpPr>
      <xdr:spPr>
        <a:xfrm>
          <a:off x="16370300" y="13527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111221</xdr:rowOff>
    </xdr:from>
    <xdr:to>
      <xdr:col>81</xdr:col>
      <xdr:colOff>101600</xdr:colOff>
      <xdr:row>75</xdr:row>
      <xdr:rowOff>41371</xdr:rowOff>
    </xdr:to>
    <xdr:sp macro="" textlink="">
      <xdr:nvSpPr>
        <xdr:cNvPr id="657" name="楕円 656"/>
        <xdr:cNvSpPr/>
      </xdr:nvSpPr>
      <xdr:spPr>
        <a:xfrm>
          <a:off x="15430500" y="127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57898</xdr:rowOff>
    </xdr:from>
    <xdr:ext cx="534377" cy="259045"/>
    <xdr:sp macro="" textlink="">
      <xdr:nvSpPr>
        <xdr:cNvPr id="658" name="テキスト ボックス 657"/>
        <xdr:cNvSpPr txBox="1"/>
      </xdr:nvSpPr>
      <xdr:spPr>
        <a:xfrm>
          <a:off x="15214111" y="125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70563</xdr:rowOff>
    </xdr:from>
    <xdr:to>
      <xdr:col>76</xdr:col>
      <xdr:colOff>165100</xdr:colOff>
      <xdr:row>74</xdr:row>
      <xdr:rowOff>713</xdr:rowOff>
    </xdr:to>
    <xdr:sp macro="" textlink="">
      <xdr:nvSpPr>
        <xdr:cNvPr id="659" name="楕円 658"/>
        <xdr:cNvSpPr/>
      </xdr:nvSpPr>
      <xdr:spPr>
        <a:xfrm>
          <a:off x="14541500" y="125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17240</xdr:rowOff>
    </xdr:from>
    <xdr:ext cx="534377" cy="259045"/>
    <xdr:sp macro="" textlink="">
      <xdr:nvSpPr>
        <xdr:cNvPr id="660" name="テキスト ボックス 659"/>
        <xdr:cNvSpPr txBox="1"/>
      </xdr:nvSpPr>
      <xdr:spPr>
        <a:xfrm>
          <a:off x="14325111" y="12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51328</xdr:rowOff>
    </xdr:from>
    <xdr:to>
      <xdr:col>72</xdr:col>
      <xdr:colOff>38100</xdr:colOff>
      <xdr:row>73</xdr:row>
      <xdr:rowOff>152928</xdr:rowOff>
    </xdr:to>
    <xdr:sp macro="" textlink="">
      <xdr:nvSpPr>
        <xdr:cNvPr id="661" name="楕円 660"/>
        <xdr:cNvSpPr/>
      </xdr:nvSpPr>
      <xdr:spPr>
        <a:xfrm>
          <a:off x="13652500" y="125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169455</xdr:rowOff>
    </xdr:from>
    <xdr:ext cx="534377" cy="259045"/>
    <xdr:sp macro="" textlink="">
      <xdr:nvSpPr>
        <xdr:cNvPr id="662" name="テキスト ボックス 661"/>
        <xdr:cNvSpPr txBox="1"/>
      </xdr:nvSpPr>
      <xdr:spPr>
        <a:xfrm>
          <a:off x="13436111" y="1234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70514</xdr:rowOff>
    </xdr:from>
    <xdr:to>
      <xdr:col>67</xdr:col>
      <xdr:colOff>101600</xdr:colOff>
      <xdr:row>77</xdr:row>
      <xdr:rowOff>664</xdr:rowOff>
    </xdr:to>
    <xdr:sp macro="" textlink="">
      <xdr:nvSpPr>
        <xdr:cNvPr id="663" name="楕円 662"/>
        <xdr:cNvSpPr/>
      </xdr:nvSpPr>
      <xdr:spPr>
        <a:xfrm>
          <a:off x="12763500" y="131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17191</xdr:rowOff>
    </xdr:from>
    <xdr:ext cx="534377" cy="259045"/>
    <xdr:sp macro="" textlink="">
      <xdr:nvSpPr>
        <xdr:cNvPr id="664" name="テキスト ボックス 663"/>
        <xdr:cNvSpPr txBox="1"/>
      </xdr:nvSpPr>
      <xdr:spPr>
        <a:xfrm>
          <a:off x="12547111" y="128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88" name="直線コネクタ 687"/>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89" name="公債費最小値テキスト"/>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0" name="直線コネクタ 689"/>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1" name="公債費最大値テキスト"/>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2" name="直線コネクタ 691"/>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37592</xdr:rowOff>
    </xdr:from>
    <xdr:to>
      <xdr:col>85</xdr:col>
      <xdr:colOff>127000</xdr:colOff>
      <xdr:row>93</xdr:row>
      <xdr:rowOff>98628</xdr:rowOff>
    </xdr:to>
    <xdr:cxnSp macro="">
      <xdr:nvCxnSpPr>
        <xdr:cNvPr id="693" name="直線コネクタ 692"/>
        <xdr:cNvCxnSpPr/>
      </xdr:nvCxnSpPr>
      <xdr:spPr>
        <a:xfrm flipV="1">
          <a:off x="15481300" y="15982442"/>
          <a:ext cx="8382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4" name="公債費平均値テキスト"/>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5" name="フローチャート: 判断 694"/>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98628</xdr:rowOff>
    </xdr:from>
    <xdr:to>
      <xdr:col>81</xdr:col>
      <xdr:colOff>50800</xdr:colOff>
      <xdr:row>93</xdr:row>
      <xdr:rowOff>120365</xdr:rowOff>
    </xdr:to>
    <xdr:cxnSp macro="">
      <xdr:nvCxnSpPr>
        <xdr:cNvPr id="696" name="直線コネクタ 695"/>
        <xdr:cNvCxnSpPr/>
      </xdr:nvCxnSpPr>
      <xdr:spPr>
        <a:xfrm flipV="1">
          <a:off x="14592300" y="16043478"/>
          <a:ext cx="8890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7" name="フローチャート: 判断 696"/>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698" name="テキスト ボックス 697"/>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120365</xdr:rowOff>
    </xdr:from>
    <xdr:to>
      <xdr:col>76</xdr:col>
      <xdr:colOff>114300</xdr:colOff>
      <xdr:row>94</xdr:row>
      <xdr:rowOff>14960</xdr:rowOff>
    </xdr:to>
    <xdr:cxnSp macro="">
      <xdr:nvCxnSpPr>
        <xdr:cNvPr id="699" name="直線コネクタ 698"/>
        <xdr:cNvCxnSpPr/>
      </xdr:nvCxnSpPr>
      <xdr:spPr>
        <a:xfrm flipV="1">
          <a:off x="13703300" y="16065215"/>
          <a:ext cx="889000" cy="6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0" name="フローチャート: 判断 699"/>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1" name="テキスト ボックス 700"/>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14960</xdr:rowOff>
    </xdr:from>
    <xdr:to>
      <xdr:col>71</xdr:col>
      <xdr:colOff>177800</xdr:colOff>
      <xdr:row>94</xdr:row>
      <xdr:rowOff>106135</xdr:rowOff>
    </xdr:to>
    <xdr:cxnSp macro="">
      <xdr:nvCxnSpPr>
        <xdr:cNvPr id="702" name="直線コネクタ 701"/>
        <xdr:cNvCxnSpPr/>
      </xdr:nvCxnSpPr>
      <xdr:spPr>
        <a:xfrm flipV="1">
          <a:off x="12814300" y="16131260"/>
          <a:ext cx="889000" cy="9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3" name="フローチャート: 判断 702"/>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4" name="テキスト ボックス 703"/>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5" name="フローチャート: 判断 704"/>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06" name="テキスト ボックス 705"/>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158242</xdr:rowOff>
    </xdr:from>
    <xdr:to>
      <xdr:col>85</xdr:col>
      <xdr:colOff>177800</xdr:colOff>
      <xdr:row>93</xdr:row>
      <xdr:rowOff>88392</xdr:rowOff>
    </xdr:to>
    <xdr:sp macro="" textlink="">
      <xdr:nvSpPr>
        <xdr:cNvPr id="712" name="楕円 711"/>
        <xdr:cNvSpPr/>
      </xdr:nvSpPr>
      <xdr:spPr>
        <a:xfrm>
          <a:off x="16268700" y="159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9669</xdr:rowOff>
    </xdr:from>
    <xdr:ext cx="534377" cy="259045"/>
    <xdr:sp macro="" textlink="">
      <xdr:nvSpPr>
        <xdr:cNvPr id="713" name="公債費該当値テキスト"/>
        <xdr:cNvSpPr txBox="1"/>
      </xdr:nvSpPr>
      <xdr:spPr>
        <a:xfrm>
          <a:off x="16370300" y="157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47828</xdr:rowOff>
    </xdr:from>
    <xdr:to>
      <xdr:col>81</xdr:col>
      <xdr:colOff>101600</xdr:colOff>
      <xdr:row>93</xdr:row>
      <xdr:rowOff>149428</xdr:rowOff>
    </xdr:to>
    <xdr:sp macro="" textlink="">
      <xdr:nvSpPr>
        <xdr:cNvPr id="714" name="楕円 713"/>
        <xdr:cNvSpPr/>
      </xdr:nvSpPr>
      <xdr:spPr>
        <a:xfrm>
          <a:off x="15430500" y="159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165955</xdr:rowOff>
    </xdr:from>
    <xdr:ext cx="534377" cy="259045"/>
    <xdr:sp macro="" textlink="">
      <xdr:nvSpPr>
        <xdr:cNvPr id="715" name="テキスト ボックス 714"/>
        <xdr:cNvSpPr txBox="1"/>
      </xdr:nvSpPr>
      <xdr:spPr>
        <a:xfrm>
          <a:off x="15214111" y="157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69565</xdr:rowOff>
    </xdr:from>
    <xdr:to>
      <xdr:col>76</xdr:col>
      <xdr:colOff>165100</xdr:colOff>
      <xdr:row>93</xdr:row>
      <xdr:rowOff>171165</xdr:rowOff>
    </xdr:to>
    <xdr:sp macro="" textlink="">
      <xdr:nvSpPr>
        <xdr:cNvPr id="716" name="楕円 715"/>
        <xdr:cNvSpPr/>
      </xdr:nvSpPr>
      <xdr:spPr>
        <a:xfrm>
          <a:off x="14541500" y="160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16242</xdr:rowOff>
    </xdr:from>
    <xdr:ext cx="534377" cy="259045"/>
    <xdr:sp macro="" textlink="">
      <xdr:nvSpPr>
        <xdr:cNvPr id="717" name="テキスト ボックス 716"/>
        <xdr:cNvSpPr txBox="1"/>
      </xdr:nvSpPr>
      <xdr:spPr>
        <a:xfrm>
          <a:off x="14325111" y="157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135610</xdr:rowOff>
    </xdr:from>
    <xdr:to>
      <xdr:col>72</xdr:col>
      <xdr:colOff>38100</xdr:colOff>
      <xdr:row>94</xdr:row>
      <xdr:rowOff>65760</xdr:rowOff>
    </xdr:to>
    <xdr:sp macro="" textlink="">
      <xdr:nvSpPr>
        <xdr:cNvPr id="718" name="楕円 717"/>
        <xdr:cNvSpPr/>
      </xdr:nvSpPr>
      <xdr:spPr>
        <a:xfrm>
          <a:off x="13652500" y="160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82287</xdr:rowOff>
    </xdr:from>
    <xdr:ext cx="534377" cy="259045"/>
    <xdr:sp macro="" textlink="">
      <xdr:nvSpPr>
        <xdr:cNvPr id="719" name="テキスト ボックス 718"/>
        <xdr:cNvSpPr txBox="1"/>
      </xdr:nvSpPr>
      <xdr:spPr>
        <a:xfrm>
          <a:off x="13436111" y="158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55335</xdr:rowOff>
    </xdr:from>
    <xdr:to>
      <xdr:col>67</xdr:col>
      <xdr:colOff>101600</xdr:colOff>
      <xdr:row>94</xdr:row>
      <xdr:rowOff>156935</xdr:rowOff>
    </xdr:to>
    <xdr:sp macro="" textlink="">
      <xdr:nvSpPr>
        <xdr:cNvPr id="720" name="楕円 719"/>
        <xdr:cNvSpPr/>
      </xdr:nvSpPr>
      <xdr:spPr>
        <a:xfrm>
          <a:off x="12763500" y="161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2012</xdr:rowOff>
    </xdr:from>
    <xdr:ext cx="534377" cy="259045"/>
    <xdr:sp macro="" textlink="">
      <xdr:nvSpPr>
        <xdr:cNvPr id="721" name="テキスト ボックス 720"/>
        <xdr:cNvSpPr txBox="1"/>
      </xdr:nvSpPr>
      <xdr:spPr>
        <a:xfrm>
          <a:off x="12547111" y="159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7" name="直線コネクタ 746"/>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8"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0" name="諸支出金最大値テキスト"/>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1" name="直線コネクタ 750"/>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3"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4" name="フローチャート: 判断 753"/>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6" name="フローチャート: 判断 755"/>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7" name="テキスト ボックス 756"/>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9" name="フローチャート: 判断 758"/>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2" name="フローチャート: 判断 761"/>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3" name="テキスト ボックス 762"/>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4" name="フローチャート: 判断 763"/>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5" name="テキスト ボックス 764"/>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2"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6" name="テキスト ボックス 775"/>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災害復旧費が大きく減少しているが、平成２８年熊本地震に係る新庁舎建設事業の完了が大きな要因となっている。</a:t>
          </a:r>
        </a:p>
        <a:p>
          <a:r>
            <a:rPr kumimoji="1" lang="ja-JP" altLang="en-US" sz="1300">
              <a:latin typeface="ＭＳ Ｐゴシック" panose="020B0600070205080204" pitchFamily="50" charset="-128"/>
              <a:ea typeface="ＭＳ Ｐゴシック" panose="020B0600070205080204" pitchFamily="50" charset="-128"/>
            </a:rPr>
            <a:t>商工費は、町内進出企業への工場等振興奨励補助金の増が主な増加要因であり、教育費は、大津北中学校の増築事業が完了したことが主な減少要因である。</a:t>
          </a:r>
        </a:p>
        <a:p>
          <a:r>
            <a:rPr kumimoji="1" lang="ja-JP" altLang="en-US" sz="1300">
              <a:latin typeface="ＭＳ Ｐゴシック" panose="020B0600070205080204" pitchFamily="50" charset="-128"/>
              <a:ea typeface="ＭＳ Ｐゴシック" panose="020B0600070205080204" pitchFamily="50" charset="-128"/>
            </a:rPr>
            <a:t>民生費については、子育て世帯や住民税非課税世帯への臨時特別給付金等の新型コロナウイルス対策費の減により減少した。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熊本県大津町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財政調整基金について、令和３年度決算に係る財政調整基金への積立（</a:t>
          </a:r>
          <a:r>
            <a:rPr kumimoji="1" lang="en-US" altLang="ja-JP" sz="1350">
              <a:latin typeface="ＭＳ ゴシック" pitchFamily="49" charset="-128"/>
              <a:ea typeface="ＭＳ ゴシック" pitchFamily="49" charset="-128"/>
            </a:rPr>
            <a:t>1/2</a:t>
          </a:r>
          <a:r>
            <a:rPr kumimoji="1" lang="ja-JP" altLang="en-US" sz="1350">
              <a:latin typeface="ＭＳ ゴシック" pitchFamily="49" charset="-128"/>
              <a:ea typeface="ＭＳ ゴシック" pitchFamily="49" charset="-128"/>
            </a:rPr>
            <a:t>）が</a:t>
          </a:r>
          <a:r>
            <a:rPr kumimoji="1" lang="en-US" altLang="ja-JP" sz="1350">
              <a:latin typeface="ＭＳ ゴシック" pitchFamily="49" charset="-128"/>
              <a:ea typeface="ＭＳ ゴシック" pitchFamily="49" charset="-128"/>
            </a:rPr>
            <a:t>553</a:t>
          </a:r>
          <a:r>
            <a:rPr kumimoji="1" lang="ja-JP" altLang="en-US" sz="1350">
              <a:latin typeface="ＭＳ ゴシック" pitchFamily="49" charset="-128"/>
              <a:ea typeface="ＭＳ ゴシック" pitchFamily="49" charset="-128"/>
            </a:rPr>
            <a:t>百万円で前年より増額（＋</a:t>
          </a:r>
          <a:r>
            <a:rPr kumimoji="1" lang="en-US" altLang="ja-JP" sz="1350">
              <a:latin typeface="ＭＳ ゴシック" pitchFamily="49" charset="-128"/>
              <a:ea typeface="ＭＳ ゴシック" pitchFamily="49" charset="-128"/>
            </a:rPr>
            <a:t>242</a:t>
          </a:r>
          <a:r>
            <a:rPr kumimoji="1" lang="ja-JP" altLang="en-US" sz="1350">
              <a:latin typeface="ＭＳ ゴシック" pitchFamily="49" charset="-128"/>
              <a:ea typeface="ＭＳ ゴシック" pitchFamily="49" charset="-128"/>
            </a:rPr>
            <a:t>百万円）し、年度内の取り崩しも行わなかったことで、基金残高が前年度より増額となり、加えて、臨時財政対策債の減により標準財政規模が減額したことで、実質単年度収支はプラスとなった。税収は今後も増加傾向が続く見込みではあるが、財政調整基金については、行政需要の拡大により取崩額が増加すると思われ、実質単年度収支はマイナスに転じる可能性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熊本県大津町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すべての会計で黒字であるが、介護保険特別会計については、余剰金発生により介護給付費準備基金へ積立を行ったことで黒字額が減少している。</a:t>
          </a:r>
        </a:p>
        <a:p>
          <a:r>
            <a:rPr kumimoji="1" lang="ja-JP" altLang="en-US" sz="1400">
              <a:latin typeface="ＭＳ ゴシック" pitchFamily="49" charset="-128"/>
              <a:ea typeface="ＭＳ ゴシック" pitchFamily="49" charset="-128"/>
            </a:rPr>
            <a:t>　国民健康保険特別会計については、税収の減により黒字額が減少している。今後は赤字も見込まれるため、法定外繰出を行っていく必要があるが、法定外繰出は必要最小限に留め、解消に向けて取り組まなければならない。</a:t>
          </a:r>
        </a:p>
        <a:p>
          <a:r>
            <a:rPr kumimoji="1" lang="ja-JP" altLang="en-US" sz="1400">
              <a:latin typeface="ＭＳ ゴシック" pitchFamily="49" charset="-128"/>
              <a:ea typeface="ＭＳ ゴシック" pitchFamily="49" charset="-128"/>
            </a:rPr>
            <a:t>　その他の会計については、繰出基準外の繰出しがないよう、今後もこの状態を維持していく。</a:t>
          </a:r>
        </a:p>
        <a:p>
          <a:r>
            <a:rPr kumimoji="1" lang="ja-JP" altLang="en-US" sz="1400">
              <a:latin typeface="ＭＳ ゴシック" pitchFamily="49" charset="-128"/>
              <a:ea typeface="ＭＳ ゴシック" pitchFamily="49" charset="-128"/>
            </a:rPr>
            <a:t>　なお、令和２年度より公共下水道特別会計、農業集落排水特別会計が公営企業会計に移行したが、料金改定も含め、運営については積極的に関与する必要がある。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18126945</v>
      </c>
      <c r="BO4" s="415"/>
      <c r="BP4" s="415"/>
      <c r="BQ4" s="415"/>
      <c r="BR4" s="415"/>
      <c r="BS4" s="415"/>
      <c r="BT4" s="415"/>
      <c r="BU4" s="416"/>
      <c r="BV4" s="414">
        <v>20909908</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12.2</v>
      </c>
      <c r="CU4" s="589"/>
      <c r="CV4" s="589"/>
      <c r="CW4" s="589"/>
      <c r="CX4" s="589"/>
      <c r="CY4" s="589"/>
      <c r="CZ4" s="589"/>
      <c r="DA4" s="590"/>
      <c r="DB4" s="588">
        <v>12.4</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16911249</v>
      </c>
      <c r="BO5" s="420"/>
      <c r="BP5" s="420"/>
      <c r="BQ5" s="420"/>
      <c r="BR5" s="420"/>
      <c r="BS5" s="420"/>
      <c r="BT5" s="420"/>
      <c r="BU5" s="421"/>
      <c r="BV5" s="419">
        <v>19562212</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85.3</v>
      </c>
      <c r="CU5" s="390"/>
      <c r="CV5" s="390"/>
      <c r="CW5" s="390"/>
      <c r="CX5" s="390"/>
      <c r="CY5" s="390"/>
      <c r="CZ5" s="390"/>
      <c r="DA5" s="391"/>
      <c r="DB5" s="389">
        <v>81.3</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1215696</v>
      </c>
      <c r="BO6" s="420"/>
      <c r="BP6" s="420"/>
      <c r="BQ6" s="420"/>
      <c r="BR6" s="420"/>
      <c r="BS6" s="420"/>
      <c r="BT6" s="420"/>
      <c r="BU6" s="421"/>
      <c r="BV6" s="419">
        <v>1347696</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87.3</v>
      </c>
      <c r="CU6" s="563"/>
      <c r="CV6" s="563"/>
      <c r="CW6" s="563"/>
      <c r="CX6" s="563"/>
      <c r="CY6" s="563"/>
      <c r="CZ6" s="563"/>
      <c r="DA6" s="564"/>
      <c r="DB6" s="562">
        <v>88.4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113551</v>
      </c>
      <c r="BO7" s="420"/>
      <c r="BP7" s="420"/>
      <c r="BQ7" s="420"/>
      <c r="BR7" s="420"/>
      <c r="BS7" s="420"/>
      <c r="BT7" s="420"/>
      <c r="BU7" s="421"/>
      <c r="BV7" s="419">
        <v>203543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9043836</v>
      </c>
      <c r="CU7" s="420"/>
      <c r="CV7" s="420"/>
      <c r="CW7" s="420"/>
      <c r="CX7" s="420"/>
      <c r="CY7" s="420"/>
      <c r="CZ7" s="420"/>
      <c r="DA7" s="421"/>
      <c r="DB7" s="419">
        <v>9219403</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96</v>
      </c>
      <c r="AV8" s="467"/>
      <c r="AW8" s="467"/>
      <c r="AX8" s="467"/>
      <c r="AY8" s="399" t="s">
        <v>111</v>
      </c>
      <c r="AZ8" s="400"/>
      <c r="BA8" s="400"/>
      <c r="BB8" s="400"/>
      <c r="BC8" s="400"/>
      <c r="BD8" s="400"/>
      <c r="BE8" s="400"/>
      <c r="BF8" s="400"/>
      <c r="BG8" s="400"/>
      <c r="BH8" s="400"/>
      <c r="BI8" s="400"/>
      <c r="BJ8" s="400"/>
      <c r="BK8" s="400"/>
      <c r="BL8" s="400"/>
      <c r="BM8" s="401"/>
      <c r="BN8" s="419">
        <v>1102145</v>
      </c>
      <c r="BO8" s="420"/>
      <c r="BP8" s="420"/>
      <c r="BQ8" s="420"/>
      <c r="BR8" s="420"/>
      <c r="BS8" s="420"/>
      <c r="BT8" s="420"/>
      <c r="BU8" s="421"/>
      <c r="BV8" s="419">
        <v>1144153</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0.73</v>
      </c>
      <c r="CU8" s="523"/>
      <c r="CV8" s="523"/>
      <c r="CW8" s="523"/>
      <c r="CX8" s="523"/>
      <c r="CY8" s="523"/>
      <c r="CZ8" s="523"/>
      <c r="DA8" s="524"/>
      <c r="DB8" s="522">
        <v>0.76</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35187</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96</v>
      </c>
      <c r="AV9" s="467"/>
      <c r="AW9" s="467"/>
      <c r="AX9" s="467"/>
      <c r="AY9" s="399" t="s">
        <v>117</v>
      </c>
      <c r="AZ9" s="400"/>
      <c r="BA9" s="400"/>
      <c r="BB9" s="400"/>
      <c r="BC9" s="400"/>
      <c r="BD9" s="400"/>
      <c r="BE9" s="400"/>
      <c r="BF9" s="400"/>
      <c r="BG9" s="400"/>
      <c r="BH9" s="400"/>
      <c r="BI9" s="400"/>
      <c r="BJ9" s="400"/>
      <c r="BK9" s="400"/>
      <c r="BL9" s="400"/>
      <c r="BM9" s="401"/>
      <c r="BN9" s="419">
        <v>-42008</v>
      </c>
      <c r="BO9" s="420"/>
      <c r="BP9" s="420"/>
      <c r="BQ9" s="420"/>
      <c r="BR9" s="420"/>
      <c r="BS9" s="420"/>
      <c r="BT9" s="420"/>
      <c r="BU9" s="421"/>
      <c r="BV9" s="419">
        <v>474155</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14.8</v>
      </c>
      <c r="CU9" s="390"/>
      <c r="CV9" s="390"/>
      <c r="CW9" s="390"/>
      <c r="CX9" s="390"/>
      <c r="CY9" s="390"/>
      <c r="CZ9" s="390"/>
      <c r="DA9" s="391"/>
      <c r="DB9" s="389">
        <v>14.5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33452</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553138</v>
      </c>
      <c r="BO10" s="420"/>
      <c r="BP10" s="420"/>
      <c r="BQ10" s="420"/>
      <c r="BR10" s="420"/>
      <c r="BS10" s="420"/>
      <c r="BT10" s="420"/>
      <c r="BU10" s="421"/>
      <c r="BV10" s="419">
        <v>311109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36030</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136</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300000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140</v>
      </c>
      <c r="N13" s="510"/>
      <c r="O13" s="510"/>
      <c r="P13" s="510"/>
      <c r="Q13" s="511"/>
      <c r="R13" s="512">
        <v>35444</v>
      </c>
      <c r="S13" s="513"/>
      <c r="T13" s="513"/>
      <c r="U13" s="513"/>
      <c r="V13" s="514"/>
      <c r="W13" s="500" t="s">
        <v>141</v>
      </c>
      <c r="X13" s="442"/>
      <c r="Y13" s="442"/>
      <c r="Z13" s="442"/>
      <c r="AA13" s="442"/>
      <c r="AB13" s="443"/>
      <c r="AC13" s="395">
        <v>1232</v>
      </c>
      <c r="AD13" s="396"/>
      <c r="AE13" s="396"/>
      <c r="AF13" s="396"/>
      <c r="AG13" s="397"/>
      <c r="AH13" s="395">
        <v>1241</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511130</v>
      </c>
      <c r="BO13" s="420"/>
      <c r="BP13" s="420"/>
      <c r="BQ13" s="420"/>
      <c r="BR13" s="420"/>
      <c r="BS13" s="420"/>
      <c r="BT13" s="420"/>
      <c r="BU13" s="421"/>
      <c r="BV13" s="419">
        <v>485264</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5.7</v>
      </c>
      <c r="CU13" s="390"/>
      <c r="CV13" s="390"/>
      <c r="CW13" s="390"/>
      <c r="CX13" s="390"/>
      <c r="CY13" s="390"/>
      <c r="CZ13" s="390"/>
      <c r="DA13" s="391"/>
      <c r="DB13" s="389">
        <v>6.5</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35807</v>
      </c>
      <c r="S14" s="513"/>
      <c r="T14" s="513"/>
      <c r="U14" s="513"/>
      <c r="V14" s="514"/>
      <c r="W14" s="515"/>
      <c r="X14" s="445"/>
      <c r="Y14" s="445"/>
      <c r="Z14" s="445"/>
      <c r="AA14" s="445"/>
      <c r="AB14" s="446"/>
      <c r="AC14" s="505">
        <v>7.1</v>
      </c>
      <c r="AD14" s="506"/>
      <c r="AE14" s="506"/>
      <c r="AF14" s="506"/>
      <c r="AG14" s="507"/>
      <c r="AH14" s="505">
        <v>7.7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t="s">
        <v>130</v>
      </c>
      <c r="CU14" s="517"/>
      <c r="CV14" s="517"/>
      <c r="CW14" s="517"/>
      <c r="CX14" s="517"/>
      <c r="CY14" s="517"/>
      <c r="CZ14" s="517"/>
      <c r="DA14" s="518"/>
      <c r="DB14" s="516" t="s">
        <v>148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35372</v>
      </c>
      <c r="S15" s="513"/>
      <c r="T15" s="513"/>
      <c r="U15" s="513"/>
      <c r="V15" s="514"/>
      <c r="W15" s="500" t="s">
        <v>150</v>
      </c>
      <c r="X15" s="442"/>
      <c r="Y15" s="442"/>
      <c r="Z15" s="442"/>
      <c r="AA15" s="442"/>
      <c r="AB15" s="443"/>
      <c r="AC15" s="395">
        <v>6232</v>
      </c>
      <c r="AD15" s="396"/>
      <c r="AE15" s="396"/>
      <c r="AF15" s="396"/>
      <c r="AG15" s="397"/>
      <c r="AH15" s="395">
        <v>5402</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5287432</v>
      </c>
      <c r="BO15" s="415"/>
      <c r="BP15" s="415"/>
      <c r="BQ15" s="415"/>
      <c r="BR15" s="415"/>
      <c r="BS15" s="415"/>
      <c r="BT15" s="415"/>
      <c r="BU15" s="416"/>
      <c r="BV15" s="414">
        <v>5025807</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35.799999999999997</v>
      </c>
      <c r="AD16" s="506"/>
      <c r="AE16" s="506"/>
      <c r="AF16" s="506"/>
      <c r="AG16" s="507"/>
      <c r="AH16" s="505">
        <v>33.700000000000003</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7378634</v>
      </c>
      <c r="BO16" s="420"/>
      <c r="BP16" s="420"/>
      <c r="BQ16" s="420"/>
      <c r="BR16" s="420"/>
      <c r="BS16" s="420"/>
      <c r="BT16" s="420"/>
      <c r="BU16" s="421"/>
      <c r="BV16" s="419">
        <v>7044269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9920</v>
      </c>
      <c r="AD17" s="396"/>
      <c r="AE17" s="396"/>
      <c r="AF17" s="396"/>
      <c r="AG17" s="397"/>
      <c r="AH17" s="395">
        <v>9382</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6736606</v>
      </c>
      <c r="BO17" s="420"/>
      <c r="BP17" s="420"/>
      <c r="BQ17" s="420"/>
      <c r="BR17" s="420"/>
      <c r="BS17" s="420"/>
      <c r="BT17" s="420"/>
      <c r="BU17" s="421"/>
      <c r="BV17" s="419">
        <v>6402169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99.1</v>
      </c>
      <c r="M18" s="474"/>
      <c r="N18" s="474"/>
      <c r="O18" s="474"/>
      <c r="P18" s="474"/>
      <c r="Q18" s="474"/>
      <c r="R18" s="475"/>
      <c r="S18" s="475"/>
      <c r="T18" s="475"/>
      <c r="U18" s="475"/>
      <c r="V18" s="476"/>
      <c r="W18" s="490"/>
      <c r="X18" s="491"/>
      <c r="Y18" s="491"/>
      <c r="Z18" s="491"/>
      <c r="AA18" s="491"/>
      <c r="AB18" s="501"/>
      <c r="AC18" s="383">
        <v>57.1</v>
      </c>
      <c r="AD18" s="384"/>
      <c r="AE18" s="384"/>
      <c r="AF18" s="384"/>
      <c r="AG18" s="477"/>
      <c r="AH18" s="383">
        <v>58.5</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8012509</v>
      </c>
      <c r="BO18" s="420"/>
      <c r="BP18" s="420"/>
      <c r="BQ18" s="420"/>
      <c r="BR18" s="420"/>
      <c r="BS18" s="420"/>
      <c r="BT18" s="420"/>
      <c r="BU18" s="421"/>
      <c r="BV18" s="419">
        <v>7756390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355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12651871</v>
      </c>
      <c r="BO19" s="420"/>
      <c r="BP19" s="420"/>
      <c r="BQ19" s="420"/>
      <c r="BR19" s="420"/>
      <c r="BS19" s="420"/>
      <c r="BT19" s="420"/>
      <c r="BU19" s="421"/>
      <c r="BV19" s="419">
        <v>12012209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14165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17413099</v>
      </c>
      <c r="BO22" s="415"/>
      <c r="BP22" s="415"/>
      <c r="BQ22" s="415"/>
      <c r="BR22" s="415"/>
      <c r="BS22" s="415"/>
      <c r="BT22" s="415"/>
      <c r="BU22" s="416"/>
      <c r="BV22" s="414">
        <v>18671252</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16375232</v>
      </c>
      <c r="BO23" s="420"/>
      <c r="BP23" s="420"/>
      <c r="BQ23" s="420"/>
      <c r="BR23" s="420"/>
      <c r="BS23" s="420"/>
      <c r="BT23" s="420"/>
      <c r="BU23" s="421"/>
      <c r="BV23" s="419">
        <v>17721405</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5229</v>
      </c>
      <c r="R24" s="396"/>
      <c r="S24" s="396"/>
      <c r="T24" s="396"/>
      <c r="U24" s="396"/>
      <c r="V24" s="397"/>
      <c r="W24" s="454"/>
      <c r="X24" s="436"/>
      <c r="Y24" s="437"/>
      <c r="Z24" s="392" t="s">
        <v>175</v>
      </c>
      <c r="AA24" s="393"/>
      <c r="AB24" s="393"/>
      <c r="AC24" s="393"/>
      <c r="AD24" s="393"/>
      <c r="AE24" s="393"/>
      <c r="AF24" s="393"/>
      <c r="AG24" s="394"/>
      <c r="AH24" s="395">
        <v>186</v>
      </c>
      <c r="AI24" s="396"/>
      <c r="AJ24" s="396"/>
      <c r="AK24" s="396"/>
      <c r="AL24" s="397"/>
      <c r="AM24" s="395">
        <v>530100</v>
      </c>
      <c r="AN24" s="396"/>
      <c r="AO24" s="396"/>
      <c r="AP24" s="396"/>
      <c r="AQ24" s="396"/>
      <c r="AR24" s="397"/>
      <c r="AS24" s="395">
        <v>2850</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11211447</v>
      </c>
      <c r="BO24" s="420"/>
      <c r="BP24" s="420"/>
      <c r="BQ24" s="420"/>
      <c r="BR24" s="420"/>
      <c r="BS24" s="420"/>
      <c r="BT24" s="420"/>
      <c r="BU24" s="421"/>
      <c r="BV24" s="419">
        <v>12109747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5930</v>
      </c>
      <c r="R25" s="396"/>
      <c r="S25" s="396"/>
      <c r="T25" s="396"/>
      <c r="U25" s="396"/>
      <c r="V25" s="397"/>
      <c r="W25" s="454"/>
      <c r="X25" s="436"/>
      <c r="Y25" s="437"/>
      <c r="Z25" s="392" t="s">
        <v>178</v>
      </c>
      <c r="AA25" s="393"/>
      <c r="AB25" s="393"/>
      <c r="AC25" s="393"/>
      <c r="AD25" s="393"/>
      <c r="AE25" s="393"/>
      <c r="AF25" s="393"/>
      <c r="AG25" s="394"/>
      <c r="AH25" s="395" t="s">
        <v>130</v>
      </c>
      <c r="AI25" s="396"/>
      <c r="AJ25" s="396"/>
      <c r="AK25" s="396"/>
      <c r="AL25" s="397"/>
      <c r="AM25" s="395" t="s">
        <v>130</v>
      </c>
      <c r="AN25" s="396"/>
      <c r="AO25" s="396"/>
      <c r="AP25" s="396"/>
      <c r="AQ25" s="396"/>
      <c r="AR25" s="397"/>
      <c r="AS25" s="395" t="s">
        <v>130</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6677160</v>
      </c>
      <c r="BO25" s="415"/>
      <c r="BP25" s="415"/>
      <c r="BQ25" s="415"/>
      <c r="BR25" s="415"/>
      <c r="BS25" s="415"/>
      <c r="BT25" s="415"/>
      <c r="BU25" s="416"/>
      <c r="BV25" s="414">
        <v>3455311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180</v>
      </c>
      <c r="F26" s="393"/>
      <c r="G26" s="393"/>
      <c r="H26" s="393"/>
      <c r="I26" s="393"/>
      <c r="J26" s="393"/>
      <c r="K26" s="394"/>
      <c r="L26" s="395">
        <v>1</v>
      </c>
      <c r="M26" s="396"/>
      <c r="N26" s="396"/>
      <c r="O26" s="396"/>
      <c r="P26" s="397"/>
      <c r="Q26" s="395">
        <v>5420</v>
      </c>
      <c r="R26" s="396"/>
      <c r="S26" s="396"/>
      <c r="T26" s="396"/>
      <c r="U26" s="396"/>
      <c r="V26" s="397"/>
      <c r="W26" s="454"/>
      <c r="X26" s="436"/>
      <c r="Y26" s="437"/>
      <c r="Z26" s="392" t="s">
        <v>181</v>
      </c>
      <c r="AA26" s="430"/>
      <c r="AB26" s="430"/>
      <c r="AC26" s="430"/>
      <c r="AD26" s="430"/>
      <c r="AE26" s="430"/>
      <c r="AF26" s="430"/>
      <c r="AG26" s="431"/>
      <c r="AH26" s="395">
        <v>7</v>
      </c>
      <c r="AI26" s="396"/>
      <c r="AJ26" s="396"/>
      <c r="AK26" s="396"/>
      <c r="AL26" s="397"/>
      <c r="AM26" s="395">
        <v>20356</v>
      </c>
      <c r="AN26" s="396"/>
      <c r="AO26" s="396"/>
      <c r="AP26" s="396"/>
      <c r="AQ26" s="396"/>
      <c r="AR26" s="397"/>
      <c r="AS26" s="395">
        <v>2908</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183</v>
      </c>
      <c r="BO26" s="420"/>
      <c r="BP26" s="420"/>
      <c r="BQ26" s="420"/>
      <c r="BR26" s="420"/>
      <c r="BS26" s="420"/>
      <c r="BT26" s="420"/>
      <c r="BU26" s="421"/>
      <c r="BV26" s="419" t="s">
        <v>130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3320</v>
      </c>
      <c r="R27" s="396"/>
      <c r="S27" s="396"/>
      <c r="T27" s="396"/>
      <c r="U27" s="396"/>
      <c r="V27" s="397"/>
      <c r="W27" s="454"/>
      <c r="X27" s="436"/>
      <c r="Y27" s="437"/>
      <c r="Z27" s="392" t="s">
        <v>185</v>
      </c>
      <c r="AA27" s="393"/>
      <c r="AB27" s="393"/>
      <c r="AC27" s="393"/>
      <c r="AD27" s="393"/>
      <c r="AE27" s="393"/>
      <c r="AF27" s="393"/>
      <c r="AG27" s="394"/>
      <c r="AH27" s="395">
        <v>11</v>
      </c>
      <c r="AI27" s="396"/>
      <c r="AJ27" s="396"/>
      <c r="AK27" s="396"/>
      <c r="AL27" s="397"/>
      <c r="AM27" s="395">
        <v>33250</v>
      </c>
      <c r="AN27" s="396"/>
      <c r="AO27" s="396"/>
      <c r="AP27" s="396"/>
      <c r="AQ27" s="396"/>
      <c r="AR27" s="397"/>
      <c r="AS27" s="395">
        <v>3023</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418345</v>
      </c>
      <c r="BO27" s="423"/>
      <c r="BP27" s="423"/>
      <c r="BQ27" s="423"/>
      <c r="BR27" s="423"/>
      <c r="BS27" s="423"/>
      <c r="BT27" s="423"/>
      <c r="BU27" s="424"/>
      <c r="BV27" s="422">
        <v>418327</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2739</v>
      </c>
      <c r="R28" s="396"/>
      <c r="S28" s="396"/>
      <c r="T28" s="396"/>
      <c r="U28" s="396"/>
      <c r="V28" s="397"/>
      <c r="W28" s="454"/>
      <c r="X28" s="436"/>
      <c r="Y28" s="437"/>
      <c r="Z28" s="392" t="s">
        <v>188</v>
      </c>
      <c r="AA28" s="393"/>
      <c r="AB28" s="393"/>
      <c r="AC28" s="393"/>
      <c r="AD28" s="393"/>
      <c r="AE28" s="393"/>
      <c r="AF28" s="393"/>
      <c r="AG28" s="394"/>
      <c r="AH28" s="395" t="s">
        <v>183</v>
      </c>
      <c r="AI28" s="396"/>
      <c r="AJ28" s="396"/>
      <c r="AK28" s="396"/>
      <c r="AL28" s="397"/>
      <c r="AM28" s="395" t="s">
        <v>130</v>
      </c>
      <c r="AN28" s="396"/>
      <c r="AO28" s="396"/>
      <c r="AP28" s="396"/>
      <c r="AQ28" s="396"/>
      <c r="AR28" s="397"/>
      <c r="AS28" s="395" t="s">
        <v>148</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3303982</v>
      </c>
      <c r="BO28" s="415"/>
      <c r="BP28" s="415"/>
      <c r="BQ28" s="415"/>
      <c r="BR28" s="415"/>
      <c r="BS28" s="415"/>
      <c r="BT28" s="415"/>
      <c r="BU28" s="416"/>
      <c r="BV28" s="414">
        <v>2750844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14</v>
      </c>
      <c r="M29" s="396"/>
      <c r="N29" s="396"/>
      <c r="O29" s="396"/>
      <c r="P29" s="397"/>
      <c r="Q29" s="395">
        <v>2490</v>
      </c>
      <c r="R29" s="396"/>
      <c r="S29" s="396"/>
      <c r="T29" s="396"/>
      <c r="U29" s="396"/>
      <c r="V29" s="397"/>
      <c r="W29" s="455"/>
      <c r="X29" s="456"/>
      <c r="Y29" s="457"/>
      <c r="Z29" s="392" t="s">
        <v>191</v>
      </c>
      <c r="AA29" s="393"/>
      <c r="AB29" s="393"/>
      <c r="AC29" s="393"/>
      <c r="AD29" s="393"/>
      <c r="AE29" s="393"/>
      <c r="AF29" s="393"/>
      <c r="AG29" s="394"/>
      <c r="AH29" s="395">
        <v>197</v>
      </c>
      <c r="AI29" s="396"/>
      <c r="AJ29" s="396"/>
      <c r="AK29" s="396"/>
      <c r="AL29" s="397"/>
      <c r="AM29" s="395">
        <v>563350</v>
      </c>
      <c r="AN29" s="396"/>
      <c r="AO29" s="396"/>
      <c r="AP29" s="396"/>
      <c r="AQ29" s="396"/>
      <c r="AR29" s="397"/>
      <c r="AS29" s="395">
        <v>2860</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516403</v>
      </c>
      <c r="BO29" s="420"/>
      <c r="BP29" s="420"/>
      <c r="BQ29" s="420"/>
      <c r="BR29" s="420"/>
      <c r="BS29" s="420"/>
      <c r="BT29" s="420"/>
      <c r="BU29" s="421"/>
      <c r="BV29" s="419">
        <v>535441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2120192</v>
      </c>
      <c r="BO30" s="423"/>
      <c r="BP30" s="423"/>
      <c r="BQ30" s="423"/>
      <c r="BR30" s="423"/>
      <c r="BS30" s="423"/>
      <c r="BT30" s="423"/>
      <c r="BU30" s="424"/>
      <c r="BV30" s="422">
        <v>1642239</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200</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公共下水道事業会計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大津町外四ヶ市町村共有財産管理処分事務受託特別会計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農業集落排水事業会計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菊池環境保全組合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工業用水道事業会計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大津菊陽水道企業団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大津町・西原原野組合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菊池広域連合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熊本県後期高齢者医療広域連合（一般会計）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熊本県後期高齢者医療広域連合（後期高齢者医療特別会計）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FwO0gudAA6BELE036FIkOVGy3Y5USAcqNacrVhU4SYmvrIbBqVVuGO6iLv2PE7IJaOlPW0oD1blC0oYeXM4v+w==" saltValue="a5Ng5sa+/5kyOQWCahMxu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564</v>
      </c>
      <c r="D34" s="1151"/>
      <c r="E34" s="1152"/>
      <c r="F34" s="32">
        <v>12.21</v>
      </c>
      <c r="G34" s="33">
        <v>8</v>
      </c>
      <c r="H34" s="33">
        <v>7.28</v>
      </c>
      <c r="I34" s="33">
        <v>11.99</v>
      </c>
      <c r="J34" s="34">
        <v>11.64</v>
      </c>
      <c r="K34" s="22"/>
      <c r="L34" s="22"/>
      <c r="M34" s="22"/>
      <c r="N34" s="22"/>
      <c r="O34" s="22"/>
      <c r="P34" s="22"/>
    </row>
    <row r="35" spans="1:16" ht="39" customHeight="1" x14ac:dyDescent="0.15">
      <c r="A35" s="22"/>
      <c r="B35" s="35"/>
      <c r="C35" s="1145" t="s">
        <v>565</v>
      </c>
      <c r="D35" s="1146"/>
      <c r="E35" s="1147"/>
      <c r="F35" s="36" t="s">
        <v>516</v>
      </c>
      <c r="G35" s="37" t="s">
        <v>516</v>
      </c>
      <c r="H35" s="37">
        <v>1.05</v>
      </c>
      <c r="I35" s="37">
        <v>1.47</v>
      </c>
      <c r="J35" s="38">
        <v>1.85</v>
      </c>
      <c r="K35" s="22"/>
      <c r="L35" s="22"/>
      <c r="M35" s="22"/>
      <c r="N35" s="22"/>
      <c r="O35" s="22"/>
      <c r="P35" s="22"/>
    </row>
    <row r="36" spans="1:16" ht="39" customHeight="1" x14ac:dyDescent="0.15">
      <c r="A36" s="22"/>
      <c r="B36" s="35"/>
      <c r="C36" s="1145" t="s">
        <v>566</v>
      </c>
      <c r="D36" s="1146"/>
      <c r="E36" s="1147"/>
      <c r="F36" s="36">
        <v>3.09</v>
      </c>
      <c r="G36" s="37">
        <v>1.42</v>
      </c>
      <c r="H36" s="37">
        <v>1.27</v>
      </c>
      <c r="I36" s="37">
        <v>1.4</v>
      </c>
      <c r="J36" s="38">
        <v>1.61</v>
      </c>
      <c r="K36" s="22"/>
      <c r="L36" s="22"/>
      <c r="M36" s="22"/>
      <c r="N36" s="22"/>
      <c r="O36" s="22"/>
      <c r="P36" s="22"/>
    </row>
    <row r="37" spans="1:16" ht="39" customHeight="1" x14ac:dyDescent="0.15">
      <c r="A37" s="22"/>
      <c r="B37" s="35"/>
      <c r="C37" s="1145" t="s">
        <v>567</v>
      </c>
      <c r="D37" s="1146"/>
      <c r="E37" s="1147"/>
      <c r="F37" s="36">
        <v>2.61</v>
      </c>
      <c r="G37" s="37">
        <v>2.77</v>
      </c>
      <c r="H37" s="37">
        <v>2.06</v>
      </c>
      <c r="I37" s="37">
        <v>1.72</v>
      </c>
      <c r="J37" s="38">
        <v>1.34</v>
      </c>
      <c r="K37" s="22"/>
      <c r="L37" s="22"/>
      <c r="M37" s="22"/>
      <c r="N37" s="22"/>
      <c r="O37" s="22"/>
      <c r="P37" s="22"/>
    </row>
    <row r="38" spans="1:16" ht="39" customHeight="1" x14ac:dyDescent="0.15">
      <c r="A38" s="22"/>
      <c r="B38" s="35"/>
      <c r="C38" s="1145" t="s">
        <v>568</v>
      </c>
      <c r="D38" s="1146"/>
      <c r="E38" s="1147"/>
      <c r="F38" s="36">
        <v>2.5</v>
      </c>
      <c r="G38" s="37">
        <v>2.2400000000000002</v>
      </c>
      <c r="H38" s="37">
        <v>2.1</v>
      </c>
      <c r="I38" s="37">
        <v>1.64</v>
      </c>
      <c r="J38" s="38">
        <v>1.08</v>
      </c>
      <c r="K38" s="22"/>
      <c r="L38" s="22"/>
      <c r="M38" s="22"/>
      <c r="N38" s="22"/>
      <c r="O38" s="22"/>
      <c r="P38" s="22"/>
    </row>
    <row r="39" spans="1:16" ht="39" customHeight="1" x14ac:dyDescent="0.15">
      <c r="A39" s="22"/>
      <c r="B39" s="35"/>
      <c r="C39" s="1145" t="s">
        <v>569</v>
      </c>
      <c r="D39" s="1146"/>
      <c r="E39" s="1147"/>
      <c r="F39" s="36">
        <v>0.67</v>
      </c>
      <c r="G39" s="37">
        <v>0.52</v>
      </c>
      <c r="H39" s="37">
        <v>0.56000000000000005</v>
      </c>
      <c r="I39" s="37">
        <v>0.41</v>
      </c>
      <c r="J39" s="38">
        <v>0.54</v>
      </c>
      <c r="K39" s="22"/>
      <c r="L39" s="22"/>
      <c r="M39" s="22"/>
      <c r="N39" s="22"/>
      <c r="O39" s="22"/>
      <c r="P39" s="22"/>
    </row>
    <row r="40" spans="1:16" ht="39" customHeight="1" x14ac:dyDescent="0.15">
      <c r="A40" s="22"/>
      <c r="B40" s="35"/>
      <c r="C40" s="1145" t="s">
        <v>570</v>
      </c>
      <c r="D40" s="1146"/>
      <c r="E40" s="1147"/>
      <c r="F40" s="36" t="s">
        <v>516</v>
      </c>
      <c r="G40" s="37" t="s">
        <v>516</v>
      </c>
      <c r="H40" s="37">
        <v>0.26</v>
      </c>
      <c r="I40" s="37">
        <v>0.37</v>
      </c>
      <c r="J40" s="38">
        <v>0.46</v>
      </c>
      <c r="K40" s="22"/>
      <c r="L40" s="22"/>
      <c r="M40" s="22"/>
      <c r="N40" s="22"/>
      <c r="O40" s="22"/>
      <c r="P40" s="22"/>
    </row>
    <row r="41" spans="1:16" ht="39" customHeight="1" x14ac:dyDescent="0.15">
      <c r="A41" s="22"/>
      <c r="B41" s="35"/>
      <c r="C41" s="1145" t="s">
        <v>571</v>
      </c>
      <c r="D41" s="1146"/>
      <c r="E41" s="1147"/>
      <c r="F41" s="36">
        <v>0.04</v>
      </c>
      <c r="G41" s="37">
        <v>0.03</v>
      </c>
      <c r="H41" s="37">
        <v>0.03</v>
      </c>
      <c r="I41" s="37">
        <v>0.02</v>
      </c>
      <c r="J41" s="38">
        <v>0.03</v>
      </c>
      <c r="K41" s="22"/>
      <c r="L41" s="22"/>
      <c r="M41" s="22"/>
      <c r="N41" s="22"/>
      <c r="O41" s="22"/>
      <c r="P41" s="22"/>
    </row>
    <row r="42" spans="1:16" ht="39" customHeight="1" x14ac:dyDescent="0.15">
      <c r="A42" s="22"/>
      <c r="B42" s="39"/>
      <c r="C42" s="1145" t="s">
        <v>572</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573</v>
      </c>
      <c r="D43" s="1149"/>
      <c r="E43" s="1150"/>
      <c r="F43" s="41">
        <v>0.49</v>
      </c>
      <c r="G43" s="42">
        <v>3.5</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0v7F9NsWhTn9M1r27v+GylhLPFJFxBh/dbZ55l0VuE3CNZAPukh4WxcGjeDnLJbVXM32A5+jgO6fEXI/8+QNQ==" saltValue="Rlka/Hv+3YFb7unkaa7c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1453</v>
      </c>
      <c r="L45" s="60">
        <v>1635</v>
      </c>
      <c r="M45" s="60">
        <v>1770</v>
      </c>
      <c r="N45" s="60">
        <v>1832</v>
      </c>
      <c r="O45" s="61">
        <v>1948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15">
      <c r="A48" s="48"/>
      <c r="B48" s="1178"/>
      <c r="C48" s="1179"/>
      <c r="D48" s="62"/>
      <c r="E48" s="1155" t="s">
        <v>15</v>
      </c>
      <c r="F48" s="1155"/>
      <c r="G48" s="1155"/>
      <c r="H48" s="1155"/>
      <c r="I48" s="1155"/>
      <c r="J48" s="1156"/>
      <c r="K48" s="63">
        <v>184</v>
      </c>
      <c r="L48" s="64">
        <v>166</v>
      </c>
      <c r="M48" s="64">
        <v>91</v>
      </c>
      <c r="N48" s="64">
        <v>89</v>
      </c>
      <c r="O48" s="65">
        <v>85</v>
      </c>
      <c r="P48" s="48"/>
      <c r="Q48" s="48"/>
      <c r="R48" s="48"/>
      <c r="S48" s="48"/>
      <c r="T48" s="48"/>
      <c r="U48" s="48"/>
    </row>
    <row r="49" spans="1:21" ht="30.75" customHeight="1" x14ac:dyDescent="0.15">
      <c r="A49" s="48"/>
      <c r="B49" s="1178"/>
      <c r="C49" s="1179"/>
      <c r="D49" s="62"/>
      <c r="E49" s="1155" t="s">
        <v>16</v>
      </c>
      <c r="F49" s="1155"/>
      <c r="G49" s="1155"/>
      <c r="H49" s="1155"/>
      <c r="I49" s="1155"/>
      <c r="J49" s="1156"/>
      <c r="K49" s="63">
        <v>146</v>
      </c>
      <c r="L49" s="64">
        <v>72</v>
      </c>
      <c r="M49" s="64">
        <v>37</v>
      </c>
      <c r="N49" s="64">
        <v>51</v>
      </c>
      <c r="O49" s="65">
        <v>60</v>
      </c>
      <c r="P49" s="48"/>
      <c r="Q49" s="48"/>
      <c r="R49" s="48"/>
      <c r="S49" s="48"/>
      <c r="T49" s="48"/>
      <c r="U49" s="48"/>
    </row>
    <row r="50" spans="1:21" ht="30.75" customHeight="1" x14ac:dyDescent="0.15">
      <c r="A50" s="48"/>
      <c r="B50" s="1178"/>
      <c r="C50" s="1179"/>
      <c r="D50" s="62"/>
      <c r="E50" s="1155" t="s">
        <v>17</v>
      </c>
      <c r="F50" s="1155"/>
      <c r="G50" s="1155"/>
      <c r="H50" s="1155"/>
      <c r="I50" s="1155"/>
      <c r="J50" s="1156"/>
      <c r="K50" s="63">
        <v>28</v>
      </c>
      <c r="L50" s="64">
        <v>28</v>
      </c>
      <c r="M50" s="64">
        <v>33</v>
      </c>
      <c r="N50" s="64">
        <v>12</v>
      </c>
      <c r="O50" s="65">
        <v>10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1178</v>
      </c>
      <c r="L52" s="64">
        <v>1338</v>
      </c>
      <c r="M52" s="64">
        <v>1495</v>
      </c>
      <c r="N52" s="64">
        <v>1587</v>
      </c>
      <c r="O52" s="65">
        <v>1653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633</v>
      </c>
      <c r="L53" s="69">
        <v>563</v>
      </c>
      <c r="M53" s="69">
        <v>436</v>
      </c>
      <c r="N53" s="69">
        <v>397</v>
      </c>
      <c r="O53" s="70">
        <v>450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1jwV/XCv6RyKKcnEylJJvyg+2cpXW3mIDqj1AKOvvzGwns2JVEktH8G5RCWlq0W4iCY0FBfsHKsiGRbdvytTQ==" saltValue="RFJd6M27vfSA2FxnC+KBu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6" t="s">
        <v>32</v>
      </c>
      <c r="C41" s="1197"/>
      <c r="D41" s="105"/>
      <c r="E41" s="1198" t="s">
        <v>33</v>
      </c>
      <c r="F41" s="1198"/>
      <c r="G41" s="1198"/>
      <c r="H41" s="1199"/>
      <c r="I41" s="355">
        <v>16334</v>
      </c>
      <c r="J41" s="356">
        <v>16990</v>
      </c>
      <c r="K41" s="356">
        <v>17566</v>
      </c>
      <c r="L41" s="356">
        <v>18671</v>
      </c>
      <c r="M41" s="357">
        <v>17413</v>
      </c>
    </row>
    <row r="42" spans="2:13" ht="27.75" customHeight="1" x14ac:dyDescent="0.15">
      <c r="B42" s="1186"/>
      <c r="C42" s="1187"/>
      <c r="D42" s="106"/>
      <c r="E42" s="1190" t="s">
        <v>34</v>
      </c>
      <c r="F42" s="1190"/>
      <c r="G42" s="1190"/>
      <c r="H42" s="1191"/>
      <c r="I42" s="358">
        <v>29</v>
      </c>
      <c r="J42" s="359">
        <v>19</v>
      </c>
      <c r="K42" s="359">
        <v>10</v>
      </c>
      <c r="L42" s="359" t="s">
        <v>516</v>
      </c>
      <c r="M42" s="360" t="s">
        <v>516</v>
      </c>
    </row>
    <row r="43" spans="2:13" ht="27.75" customHeight="1" x14ac:dyDescent="0.15">
      <c r="B43" s="1186"/>
      <c r="C43" s="1187"/>
      <c r="D43" s="106"/>
      <c r="E43" s="1190" t="s">
        <v>35</v>
      </c>
      <c r="F43" s="1190"/>
      <c r="G43" s="1190"/>
      <c r="H43" s="1191"/>
      <c r="I43" s="358">
        <v>2385</v>
      </c>
      <c r="J43" s="359">
        <v>2200</v>
      </c>
      <c r="K43" s="359">
        <v>1632</v>
      </c>
      <c r="L43" s="359">
        <v>1278</v>
      </c>
      <c r="M43" s="360">
        <v>948</v>
      </c>
    </row>
    <row r="44" spans="2:13" ht="27.75" customHeight="1" x14ac:dyDescent="0.15">
      <c r="B44" s="1186"/>
      <c r="C44" s="1187"/>
      <c r="D44" s="106"/>
      <c r="E44" s="1190" t="s">
        <v>36</v>
      </c>
      <c r="F44" s="1190"/>
      <c r="G44" s="1190"/>
      <c r="H44" s="1191"/>
      <c r="I44" s="358">
        <v>296</v>
      </c>
      <c r="J44" s="359">
        <v>630</v>
      </c>
      <c r="K44" s="359">
        <v>2493</v>
      </c>
      <c r="L44" s="359">
        <v>2907</v>
      </c>
      <c r="M44" s="360">
        <v>2882</v>
      </c>
    </row>
    <row r="45" spans="2:13" ht="27.75" customHeight="1" x14ac:dyDescent="0.15">
      <c r="B45" s="1186"/>
      <c r="C45" s="1187"/>
      <c r="D45" s="106"/>
      <c r="E45" s="1190" t="s">
        <v>37</v>
      </c>
      <c r="F45" s="1190"/>
      <c r="G45" s="1190"/>
      <c r="H45" s="1191"/>
      <c r="I45" s="358">
        <v>625</v>
      </c>
      <c r="J45" s="359">
        <v>623</v>
      </c>
      <c r="K45" s="359">
        <v>582</v>
      </c>
      <c r="L45" s="359">
        <v>362</v>
      </c>
      <c r="M45" s="360">
        <v>258</v>
      </c>
    </row>
    <row r="46" spans="2:13" ht="27.75" customHeight="1" x14ac:dyDescent="0.15">
      <c r="B46" s="1186"/>
      <c r="C46" s="1187"/>
      <c r="D46" s="107"/>
      <c r="E46" s="1190" t="s">
        <v>38</v>
      </c>
      <c r="F46" s="1190"/>
      <c r="G46" s="1190"/>
      <c r="H46" s="1191"/>
      <c r="I46" s="358" t="s">
        <v>516</v>
      </c>
      <c r="J46" s="359" t="s">
        <v>516</v>
      </c>
      <c r="K46" s="359" t="s">
        <v>516</v>
      </c>
      <c r="L46" s="359" t="s">
        <v>516</v>
      </c>
      <c r="M46" s="360" t="s">
        <v>516</v>
      </c>
    </row>
    <row r="47" spans="2:13" ht="27.75" customHeight="1" x14ac:dyDescent="0.15">
      <c r="B47" s="1186"/>
      <c r="C47" s="1187"/>
      <c r="D47" s="108"/>
      <c r="E47" s="1200" t="s">
        <v>39</v>
      </c>
      <c r="F47" s="1201"/>
      <c r="G47" s="1201"/>
      <c r="H47" s="1202"/>
      <c r="I47" s="358" t="s">
        <v>516</v>
      </c>
      <c r="J47" s="359" t="s">
        <v>516</v>
      </c>
      <c r="K47" s="359" t="s">
        <v>516</v>
      </c>
      <c r="L47" s="359" t="s">
        <v>516</v>
      </c>
      <c r="M47" s="360" t="s">
        <v>516</v>
      </c>
    </row>
    <row r="48" spans="2:13" ht="27.75" customHeight="1" x14ac:dyDescent="0.15">
      <c r="B48" s="1186"/>
      <c r="C48" s="1187"/>
      <c r="D48" s="106"/>
      <c r="E48" s="1190" t="s">
        <v>40</v>
      </c>
      <c r="F48" s="1190"/>
      <c r="G48" s="1190"/>
      <c r="H48" s="1191"/>
      <c r="I48" s="358" t="s">
        <v>516</v>
      </c>
      <c r="J48" s="359" t="s">
        <v>516</v>
      </c>
      <c r="K48" s="359" t="s">
        <v>516</v>
      </c>
      <c r="L48" s="359" t="s">
        <v>516</v>
      </c>
      <c r="M48" s="360" t="s">
        <v>516</v>
      </c>
    </row>
    <row r="49" spans="2:13" ht="27.75" customHeight="1" x14ac:dyDescent="0.15">
      <c r="B49" s="1188"/>
      <c r="C49" s="1189"/>
      <c r="D49" s="106"/>
      <c r="E49" s="1190" t="s">
        <v>41</v>
      </c>
      <c r="F49" s="1190"/>
      <c r="G49" s="1190"/>
      <c r="H49" s="1191"/>
      <c r="I49" s="358" t="s">
        <v>516</v>
      </c>
      <c r="J49" s="359" t="s">
        <v>516</v>
      </c>
      <c r="K49" s="359" t="s">
        <v>516</v>
      </c>
      <c r="L49" s="359" t="s">
        <v>516</v>
      </c>
      <c r="M49" s="360" t="s">
        <v>516</v>
      </c>
    </row>
    <row r="50" spans="2:13" ht="27.75" customHeight="1" x14ac:dyDescent="0.15">
      <c r="B50" s="1184" t="s">
        <v>42</v>
      </c>
      <c r="C50" s="1185"/>
      <c r="D50" s="109"/>
      <c r="E50" s="1190" t="s">
        <v>43</v>
      </c>
      <c r="F50" s="1190"/>
      <c r="G50" s="1190"/>
      <c r="H50" s="1191"/>
      <c r="I50" s="358">
        <v>5457</v>
      </c>
      <c r="J50" s="359">
        <v>5222</v>
      </c>
      <c r="K50" s="359">
        <v>5109</v>
      </c>
      <c r="L50" s="359">
        <v>5648</v>
      </c>
      <c r="M50" s="360">
        <v>6740</v>
      </c>
    </row>
    <row r="51" spans="2:13" ht="27.75" customHeight="1" x14ac:dyDescent="0.15">
      <c r="B51" s="1186"/>
      <c r="C51" s="1187"/>
      <c r="D51" s="106"/>
      <c r="E51" s="1190" t="s">
        <v>44</v>
      </c>
      <c r="F51" s="1190"/>
      <c r="G51" s="1190"/>
      <c r="H51" s="1191"/>
      <c r="I51" s="358">
        <v>689</v>
      </c>
      <c r="J51" s="359">
        <v>960</v>
      </c>
      <c r="K51" s="359">
        <v>975</v>
      </c>
      <c r="L51" s="359">
        <v>996</v>
      </c>
      <c r="M51" s="360">
        <v>972</v>
      </c>
    </row>
    <row r="52" spans="2:13" ht="27.75" customHeight="1" x14ac:dyDescent="0.15">
      <c r="B52" s="1188"/>
      <c r="C52" s="1189"/>
      <c r="D52" s="106"/>
      <c r="E52" s="1190" t="s">
        <v>45</v>
      </c>
      <c r="F52" s="1190"/>
      <c r="G52" s="1190"/>
      <c r="H52" s="1191"/>
      <c r="I52" s="358">
        <v>16037</v>
      </c>
      <c r="J52" s="359">
        <v>16642</v>
      </c>
      <c r="K52" s="359">
        <v>17968</v>
      </c>
      <c r="L52" s="359">
        <v>18379</v>
      </c>
      <c r="M52" s="360">
        <v>17255</v>
      </c>
    </row>
    <row r="53" spans="2:13" ht="27.75" customHeight="1" thickBot="1" x14ac:dyDescent="0.2">
      <c r="B53" s="1192" t="s">
        <v>46</v>
      </c>
      <c r="C53" s="1193"/>
      <c r="D53" s="110"/>
      <c r="E53" s="1194" t="s">
        <v>47</v>
      </c>
      <c r="F53" s="1194"/>
      <c r="G53" s="1194"/>
      <c r="H53" s="1195"/>
      <c r="I53" s="361">
        <v>-2514</v>
      </c>
      <c r="J53" s="362">
        <v>-2362</v>
      </c>
      <c r="K53" s="362">
        <v>-1770</v>
      </c>
      <c r="L53" s="362">
        <v>-1805</v>
      </c>
      <c r="M53" s="363">
        <v>-3466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czVcxk/KxbpOmNuImmnuEzrOp2qKWaS0SeI5vKYU7FZfs47x8pGrA5Xind5jFUe6q0doaQYnWdfvUw6k1u58w==" saltValue="Op/leiVBYq9AG/XbUVLu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2740</v>
      </c>
      <c r="G55" s="122">
        <v>2751</v>
      </c>
      <c r="H55" s="123">
        <v>3304</v>
      </c>
    </row>
    <row r="56" spans="2:8" ht="52.5" customHeight="1" x14ac:dyDescent="0.15">
      <c r="B56" s="124"/>
      <c r="C56" s="1213" t="s">
        <v>51</v>
      </c>
      <c r="D56" s="1213"/>
      <c r="E56" s="1214"/>
      <c r="F56" s="125">
        <v>341</v>
      </c>
      <c r="G56" s="125">
        <v>535</v>
      </c>
      <c r="H56" s="126">
        <v>516</v>
      </c>
    </row>
    <row r="57" spans="2:8" ht="53.25" customHeight="1" x14ac:dyDescent="0.15">
      <c r="B57" s="124"/>
      <c r="C57" s="1215" t="s">
        <v>52</v>
      </c>
      <c r="D57" s="1215"/>
      <c r="E57" s="1216"/>
      <c r="F57" s="127">
        <v>1389</v>
      </c>
      <c r="G57" s="127">
        <v>1642</v>
      </c>
      <c r="H57" s="128">
        <v>2120</v>
      </c>
    </row>
    <row r="58" spans="2:8" ht="45.75" customHeight="1" x14ac:dyDescent="0.15">
      <c r="B58" s="129"/>
      <c r="C58" s="1203" t="s">
        <v>590</v>
      </c>
      <c r="D58" s="1204"/>
      <c r="E58" s="1205"/>
      <c r="F58" s="130">
        <v>512</v>
      </c>
      <c r="G58" s="130">
        <v>1113</v>
      </c>
      <c r="H58" s="131">
        <v>1776</v>
      </c>
    </row>
    <row r="59" spans="2:8" ht="45.75" customHeight="1" x14ac:dyDescent="0.15">
      <c r="B59" s="129"/>
      <c r="C59" s="1203" t="s">
        <v>591</v>
      </c>
      <c r="D59" s="1204"/>
      <c r="E59" s="1205"/>
      <c r="F59" s="130">
        <v>200</v>
      </c>
      <c r="G59" s="130">
        <v>200</v>
      </c>
      <c r="H59" s="131">
        <v>200</v>
      </c>
    </row>
    <row r="60" spans="2:8" ht="45.75" customHeight="1" x14ac:dyDescent="0.15">
      <c r="B60" s="129"/>
      <c r="C60" s="1203" t="s">
        <v>592</v>
      </c>
      <c r="D60" s="1204"/>
      <c r="E60" s="1205"/>
      <c r="F60" s="130">
        <v>147</v>
      </c>
      <c r="G60" s="130">
        <v>127</v>
      </c>
      <c r="H60" s="131">
        <v>114</v>
      </c>
    </row>
    <row r="61" spans="2:8" ht="45.75" customHeight="1" x14ac:dyDescent="0.15">
      <c r="B61" s="129"/>
      <c r="C61" s="1203" t="s">
        <v>593</v>
      </c>
      <c r="D61" s="1204"/>
      <c r="E61" s="1205"/>
      <c r="F61" s="130">
        <v>132</v>
      </c>
      <c r="G61" s="130">
        <v>203</v>
      </c>
      <c r="H61" s="131">
        <v>25</v>
      </c>
    </row>
    <row r="62" spans="2:8" ht="45.75" customHeight="1" thickBot="1" x14ac:dyDescent="0.2">
      <c r="B62" s="132"/>
      <c r="C62" s="1206" t="s">
        <v>594</v>
      </c>
      <c r="D62" s="1207"/>
      <c r="E62" s="1208"/>
      <c r="F62" s="133" t="s">
        <v>516</v>
      </c>
      <c r="G62" s="133" t="s">
        <v>516</v>
      </c>
      <c r="H62" s="134">
        <v>6</v>
      </c>
    </row>
    <row r="63" spans="2:8" ht="52.5" customHeight="1" thickBot="1" x14ac:dyDescent="0.2">
      <c r="B63" s="135"/>
      <c r="C63" s="1209" t="s">
        <v>53</v>
      </c>
      <c r="D63" s="1209"/>
      <c r="E63" s="1210"/>
      <c r="F63" s="136">
        <v>4470</v>
      </c>
      <c r="G63" s="136">
        <v>4929</v>
      </c>
      <c r="H63" s="137">
        <v>5941</v>
      </c>
    </row>
    <row r="64" spans="2:8" x14ac:dyDescent="0.15"/>
  </sheetData>
  <sheetProtection algorithmName="SHA-512" hashValue="UNeEqNCI26h5v+buFIP+Y8yPszbFaR59ikiXxrloz/4bZpZlJV//X3hD/Hew/27k6lH+vlzwHXXB5aduPqetFA==" saltValue="e5E0qViudIZn2nQqltCF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51353</v>
      </c>
      <c r="E3" s="156"/>
      <c r="F3" s="157">
        <v>53869</v>
      </c>
      <c r="G3" s="158"/>
      <c r="H3" s="159"/>
    </row>
    <row r="4" spans="1:8" x14ac:dyDescent="0.15">
      <c r="A4" s="160"/>
      <c r="B4" s="161"/>
      <c r="C4" s="162"/>
      <c r="D4" s="163">
        <v>13744</v>
      </c>
      <c r="E4" s="164"/>
      <c r="F4" s="165">
        <v>35046</v>
      </c>
      <c r="G4" s="166"/>
      <c r="H4" s="167"/>
    </row>
    <row r="5" spans="1:8" x14ac:dyDescent="0.15">
      <c r="A5" s="148" t="s">
        <v>549</v>
      </c>
      <c r="B5" s="153"/>
      <c r="C5" s="154"/>
      <c r="D5" s="155">
        <v>59897</v>
      </c>
      <c r="E5" s="156"/>
      <c r="F5" s="157">
        <v>59119</v>
      </c>
      <c r="G5" s="158"/>
      <c r="H5" s="159"/>
    </row>
    <row r="6" spans="1:8" x14ac:dyDescent="0.15">
      <c r="A6" s="160"/>
      <c r="B6" s="161"/>
      <c r="C6" s="162"/>
      <c r="D6" s="163">
        <v>9666</v>
      </c>
      <c r="E6" s="164"/>
      <c r="F6" s="165">
        <v>29900</v>
      </c>
      <c r="G6" s="166"/>
      <c r="H6" s="167"/>
    </row>
    <row r="7" spans="1:8" x14ac:dyDescent="0.15">
      <c r="A7" s="148" t="s">
        <v>550</v>
      </c>
      <c r="B7" s="153"/>
      <c r="C7" s="154"/>
      <c r="D7" s="155">
        <v>49835</v>
      </c>
      <c r="E7" s="156"/>
      <c r="F7" s="157">
        <v>53895</v>
      </c>
      <c r="G7" s="158"/>
      <c r="H7" s="159"/>
    </row>
    <row r="8" spans="1:8" x14ac:dyDescent="0.15">
      <c r="A8" s="160"/>
      <c r="B8" s="161"/>
      <c r="C8" s="162"/>
      <c r="D8" s="163">
        <v>15168</v>
      </c>
      <c r="E8" s="164"/>
      <c r="F8" s="165">
        <v>31224</v>
      </c>
      <c r="G8" s="166"/>
      <c r="H8" s="167"/>
    </row>
    <row r="9" spans="1:8" x14ac:dyDescent="0.15">
      <c r="A9" s="148" t="s">
        <v>551</v>
      </c>
      <c r="B9" s="153"/>
      <c r="C9" s="154"/>
      <c r="D9" s="155">
        <v>58114</v>
      </c>
      <c r="E9" s="156"/>
      <c r="F9" s="157">
        <v>56181</v>
      </c>
      <c r="G9" s="158"/>
      <c r="H9" s="159"/>
    </row>
    <row r="10" spans="1:8" x14ac:dyDescent="0.15">
      <c r="A10" s="160"/>
      <c r="B10" s="161"/>
      <c r="C10" s="162"/>
      <c r="D10" s="163">
        <v>15340</v>
      </c>
      <c r="E10" s="164"/>
      <c r="F10" s="165">
        <v>32039</v>
      </c>
      <c r="G10" s="166"/>
      <c r="H10" s="167"/>
    </row>
    <row r="11" spans="1:8" x14ac:dyDescent="0.15">
      <c r="A11" s="148" t="s">
        <v>552</v>
      </c>
      <c r="B11" s="153"/>
      <c r="C11" s="154"/>
      <c r="D11" s="155">
        <v>31635</v>
      </c>
      <c r="E11" s="156"/>
      <c r="F11" s="157">
        <v>47730</v>
      </c>
      <c r="G11" s="158"/>
      <c r="H11" s="159"/>
    </row>
    <row r="12" spans="1:8" x14ac:dyDescent="0.15">
      <c r="A12" s="160"/>
      <c r="B12" s="161"/>
      <c r="C12" s="168"/>
      <c r="D12" s="163">
        <v>16327</v>
      </c>
      <c r="E12" s="164"/>
      <c r="F12" s="165">
        <v>26378</v>
      </c>
      <c r="G12" s="166"/>
      <c r="H12" s="167"/>
    </row>
    <row r="13" spans="1:8" x14ac:dyDescent="0.15">
      <c r="A13" s="148"/>
      <c r="B13" s="153"/>
      <c r="C13" s="169"/>
      <c r="D13" s="170">
        <v>50167</v>
      </c>
      <c r="E13" s="171"/>
      <c r="F13" s="172">
        <v>54159</v>
      </c>
      <c r="G13" s="173"/>
      <c r="H13" s="159"/>
    </row>
    <row r="14" spans="1:8" x14ac:dyDescent="0.15">
      <c r="A14" s="160"/>
      <c r="B14" s="161"/>
      <c r="C14" s="162"/>
      <c r="D14" s="163">
        <v>14049</v>
      </c>
      <c r="E14" s="164"/>
      <c r="F14" s="165">
        <v>30917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12.89</v>
      </c>
      <c r="C19" s="174">
        <f>ROUND(VALUE(SUBSTITUTE(実質収支比率等に係る経年分析!G$48,"▲","-")),2)</f>
        <v>8.5299999999999994</v>
      </c>
      <c r="D19" s="174">
        <f>ROUND(VALUE(SUBSTITUTE(実質収支比率等に係る経年分析!H$48,"▲","-")),2)</f>
        <v>7.85</v>
      </c>
      <c r="E19" s="174">
        <f>ROUND(VALUE(SUBSTITUTE(実質収支比率等に係る経年分析!I$48,"▲","-")),2)</f>
        <v>12.41</v>
      </c>
      <c r="F19" s="174">
        <f>ROUND(VALUE(SUBSTITUTE(実質収支比率等に係る経年分析!J$48,"▲","-")),2)</f>
        <v>12.19</v>
      </c>
    </row>
    <row r="20" spans="1:11" x14ac:dyDescent="0.15">
      <c r="A20" s="174" t="s">
        <v>57</v>
      </c>
      <c r="B20" s="174">
        <f>ROUND(VALUE(SUBSTITUTE(実質収支比率等に係る経年分析!F$47,"▲","-")),2)</f>
        <v>33.35</v>
      </c>
      <c r="C20" s="174">
        <f>ROUND(VALUE(SUBSTITUTE(実質収支比率等に係る経年分析!G$47,"▲","-")),2)</f>
        <v>34.78</v>
      </c>
      <c r="D20" s="174">
        <f>ROUND(VALUE(SUBSTITUTE(実質収支比率等に係る経年分析!H$47,"▲","-")),2)</f>
        <v>32.1</v>
      </c>
      <c r="E20" s="174">
        <f>ROUND(VALUE(SUBSTITUTE(実質収支比率等に係る経年分析!I$47,"▲","-")),2)</f>
        <v>29.84</v>
      </c>
      <c r="F20" s="174">
        <f>ROUND(VALUE(SUBSTITUTE(実質収支比率等に係る経年分析!J$47,"▲","-")),2)</f>
        <v>36.53</v>
      </c>
    </row>
    <row r="21" spans="1:11" x14ac:dyDescent="0.15">
      <c r="A21" s="174" t="s">
        <v>58</v>
      </c>
      <c r="B21" s="174">
        <f>IF(ISNUMBER(VALUE(SUBSTITUTE(実質収支比率等に係る経年分析!F$49,"▲","-"))),ROUND(VALUE(SUBSTITUTE(実質収支比率等に係る経年分析!F$49,"▲","-")),2),NA())</f>
        <v>3.15</v>
      </c>
      <c r="C21" s="174">
        <f>IF(ISNUMBER(VALUE(SUBSTITUTE(実質収支比率等に係る経年分析!G$49,"▲","-"))),ROUND(VALUE(SUBSTITUTE(実質収支比率等に係る経年分析!G$49,"▲","-")),2),NA())</f>
        <v>-1.38</v>
      </c>
      <c r="D21" s="174">
        <f>IF(ISNUMBER(VALUE(SUBSTITUTE(実質収支比率等に係る経年分析!H$49,"▲","-"))),ROUND(VALUE(SUBSTITUTE(実質収支比率等に係る経年分析!H$49,"▲","-")),2),NA())</f>
        <v>-0.6</v>
      </c>
      <c r="E21" s="174">
        <f>IF(ISNUMBER(VALUE(SUBSTITUTE(実質収支比率等に係る経年分析!I$49,"▲","-"))),ROUND(VALUE(SUBSTITUTE(実質収支比率等に係る経年分析!I$49,"▲","-")),2),NA())</f>
        <v>5.26</v>
      </c>
      <c r="F21" s="174">
        <f>IF(ISNUMBER(VALUE(SUBSTITUTE(実質収支比率等に係る経年分析!J$49,"▲","-"))),ROUND(VALUE(SUBSTITUTE(実質収支比率等に係る経年分析!J$49,"▲","-")),2),NA())</f>
        <v>5.65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3.5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農業集落排水事業会計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0.46</v>
      </c>
    </row>
    <row r="31" spans="1:11" x14ac:dyDescent="0.15">
      <c r="A31" s="175" t="str">
        <f>IF(連結実質赤字比率に係る赤字・黒字の構成分析!C$39="",NA(),連結実質赤字比率に係る赤字・黒字の構成分析!C$39)</f>
        <v>大津町外四ヶ市町村共有財産管理処分事務受託特別会計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0.56000000000000005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0.54</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2.2400000000000002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1.64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1.08</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2.61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2.77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1.34</v>
      </c>
    </row>
    <row r="34" spans="1:16" x14ac:dyDescent="0.15">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1.61</v>
      </c>
    </row>
    <row r="35" spans="1:16" x14ac:dyDescent="0.15">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12.21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11.64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1178</v>
      </c>
      <c r="E42" s="176"/>
      <c r="F42" s="176"/>
      <c r="G42" s="176">
        <f>'実質公債費比率（分子）の構造'!L$52</f>
        <v>1338</v>
      </c>
      <c r="H42" s="176"/>
      <c r="I42" s="176"/>
      <c r="J42" s="176">
        <f>'実質公債費比率（分子）の構造'!M$52</f>
        <v>1495</v>
      </c>
      <c r="K42" s="176"/>
      <c r="L42" s="176"/>
      <c r="M42" s="176">
        <f>'実質公債費比率（分子）の構造'!N$52</f>
        <v>1587</v>
      </c>
      <c r="N42" s="176"/>
      <c r="O42" s="176"/>
      <c r="P42" s="176">
        <f>'実質公債費比率（分子）の構造'!O$52</f>
        <v>1653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28</v>
      </c>
      <c r="C44" s="176"/>
      <c r="D44" s="176"/>
      <c r="E44" s="176">
        <f>'実質公債費比率（分子）の構造'!L$50</f>
        <v>28</v>
      </c>
      <c r="F44" s="176"/>
      <c r="G44" s="176"/>
      <c r="H44" s="176">
        <f>'実質公債費比率（分子）の構造'!M$50</f>
        <v>33</v>
      </c>
      <c r="I44" s="176"/>
      <c r="J44" s="176"/>
      <c r="K44" s="176">
        <f>'実質公債費比率（分子）の構造'!N$50</f>
        <v>12</v>
      </c>
      <c r="L44" s="176"/>
      <c r="M44" s="176"/>
      <c r="N44" s="176">
        <f>'実質公債費比率（分子）の構造'!O$50</f>
        <v>10</v>
      </c>
      <c r="O44" s="176"/>
      <c r="P44" s="176"/>
    </row>
    <row r="45" spans="1:16" x14ac:dyDescent="0.15">
      <c r="A45" s="176" t="s">
        <v>68</v>
      </c>
      <c r="B45" s="176">
        <f>'実質公債費比率（分子）の構造'!K$49</f>
        <v>146</v>
      </c>
      <c r="C45" s="176"/>
      <c r="D45" s="176"/>
      <c r="E45" s="176">
        <f>'実質公債費比率（分子）の構造'!L$49</f>
        <v>72</v>
      </c>
      <c r="F45" s="176"/>
      <c r="G45" s="176"/>
      <c r="H45" s="176">
        <f>'実質公債費比率（分子）の構造'!M$49</f>
        <v>37</v>
      </c>
      <c r="I45" s="176"/>
      <c r="J45" s="176"/>
      <c r="K45" s="176">
        <f>'実質公債費比率（分子）の構造'!N$49</f>
        <v>51</v>
      </c>
      <c r="L45" s="176"/>
      <c r="M45" s="176"/>
      <c r="N45" s="176">
        <f>'実質公債費比率（分子）の構造'!O$49</f>
        <v>60</v>
      </c>
      <c r="O45" s="176"/>
      <c r="P45" s="176"/>
    </row>
    <row r="46" spans="1:16" x14ac:dyDescent="0.15">
      <c r="A46" s="176" t="s">
        <v>69</v>
      </c>
      <c r="B46" s="176">
        <f>'実質公債費比率（分子）の構造'!K$48</f>
        <v>184</v>
      </c>
      <c r="C46" s="176"/>
      <c r="D46" s="176"/>
      <c r="E46" s="176">
        <f>'実質公債費比率（分子）の構造'!L$48</f>
        <v>166</v>
      </c>
      <c r="F46" s="176"/>
      <c r="G46" s="176"/>
      <c r="H46" s="176">
        <f>'実質公債費比率（分子）の構造'!M$48</f>
        <v>91</v>
      </c>
      <c r="I46" s="176"/>
      <c r="J46" s="176"/>
      <c r="K46" s="176">
        <f>'実質公債費比率（分子）の構造'!N$48</f>
        <v>89</v>
      </c>
      <c r="L46" s="176"/>
      <c r="M46" s="176"/>
      <c r="N46" s="176">
        <f>'実質公債費比率（分子）の構造'!O$48</f>
        <v>85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1453</v>
      </c>
      <c r="C49" s="176"/>
      <c r="D49" s="176"/>
      <c r="E49" s="176">
        <f>'実質公債費比率（分子）の構造'!L$45</f>
        <v>1635</v>
      </c>
      <c r="F49" s="176"/>
      <c r="G49" s="176"/>
      <c r="H49" s="176">
        <f>'実質公債費比率（分子）の構造'!M$45</f>
        <v>1770</v>
      </c>
      <c r="I49" s="176"/>
      <c r="J49" s="176"/>
      <c r="K49" s="176">
        <f>'実質公債費比率（分子）の構造'!N$45</f>
        <v>1832</v>
      </c>
      <c r="L49" s="176"/>
      <c r="M49" s="176"/>
      <c r="N49" s="176">
        <f>'実質公債費比率（分子）の構造'!O$45</f>
        <v>1948</v>
      </c>
      <c r="O49" s="176"/>
      <c r="P49" s="176"/>
    </row>
    <row r="50" spans="1:16" x14ac:dyDescent="0.15">
      <c r="A50" s="176" t="s">
        <v>73</v>
      </c>
      <c r="B50" s="176" t="e">
        <f>NA()</f>
        <v>#N/A</v>
      </c>
      <c r="C50" s="176">
        <f>IF(ISNUMBER('実質公債費比率（分子）の構造'!K$53),'実質公債費比率（分子）の構造'!K$53,NA())</f>
        <v>633</v>
      </c>
      <c r="D50" s="176" t="e">
        <f>NA()</f>
        <v>#N/A</v>
      </c>
      <c r="E50" s="176" t="e">
        <f>NA()</f>
        <v>#N/A</v>
      </c>
      <c r="F50" s="176">
        <f>IF(ISNUMBER('実質公債費比率（分子）の構造'!L$53),'実質公債費比率（分子）の構造'!L$53,NA())</f>
        <v>563</v>
      </c>
      <c r="G50" s="176" t="e">
        <f>NA()</f>
        <v>#N/A</v>
      </c>
      <c r="H50" s="176" t="e">
        <f>NA()</f>
        <v>#N/A</v>
      </c>
      <c r="I50" s="176">
        <f>IF(ISNUMBER('実質公債費比率（分子）の構造'!M$53),'実質公債費比率（分子）の構造'!M$53,NA())</f>
        <v>436</v>
      </c>
      <c r="J50" s="176" t="e">
        <f>NA()</f>
        <v>#N/A</v>
      </c>
      <c r="K50" s="176" t="e">
        <f>NA()</f>
        <v>#N/A</v>
      </c>
      <c r="L50" s="176">
        <f>IF(ISNUMBER('実質公債費比率（分子）の構造'!N$53),'実質公債費比率（分子）の構造'!N$53,NA())</f>
        <v>397</v>
      </c>
      <c r="M50" s="176" t="e">
        <f>NA()</f>
        <v>#N/A</v>
      </c>
      <c r="N50" s="176" t="e">
        <f>NA()</f>
        <v>#N/A</v>
      </c>
      <c r="O50" s="176">
        <f>IF(ISNUMBER('実質公債費比率（分子）の構造'!O$53),'実質公債費比率（分子）の構造'!O$53,NA())</f>
        <v>450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16037</v>
      </c>
      <c r="E56" s="175"/>
      <c r="F56" s="175"/>
      <c r="G56" s="175">
        <f>'将来負担比率（分子）の構造'!J$52</f>
        <v>16642</v>
      </c>
      <c r="H56" s="175"/>
      <c r="I56" s="175"/>
      <c r="J56" s="175">
        <f>'将来負担比率（分子）の構造'!K$52</f>
        <v>17968</v>
      </c>
      <c r="K56" s="175"/>
      <c r="L56" s="175"/>
      <c r="M56" s="175">
        <f>'将来負担比率（分子）の構造'!L$52</f>
        <v>18379</v>
      </c>
      <c r="N56" s="175"/>
      <c r="O56" s="175"/>
      <c r="P56" s="175">
        <f>'将来負担比率（分子）の構造'!M$52</f>
        <v>17255</v>
      </c>
    </row>
    <row r="57" spans="1:16" x14ac:dyDescent="0.15">
      <c r="A57" s="175" t="s">
        <v>44</v>
      </c>
      <c r="B57" s="175"/>
      <c r="C57" s="175"/>
      <c r="D57" s="175">
        <f>'将来負担比率（分子）の構造'!I$51</f>
        <v>689</v>
      </c>
      <c r="E57" s="175"/>
      <c r="F57" s="175"/>
      <c r="G57" s="175">
        <f>'将来負担比率（分子）の構造'!J$51</f>
        <v>960</v>
      </c>
      <c r="H57" s="175"/>
      <c r="I57" s="175"/>
      <c r="J57" s="175">
        <f>'将来負担比率（分子）の構造'!K$51</f>
        <v>975</v>
      </c>
      <c r="K57" s="175"/>
      <c r="L57" s="175"/>
      <c r="M57" s="175">
        <f>'将来負担比率（分子）の構造'!L$51</f>
        <v>996</v>
      </c>
      <c r="N57" s="175"/>
      <c r="O57" s="175"/>
      <c r="P57" s="175">
        <f>'将来負担比率（分子）の構造'!M$51</f>
        <v>972</v>
      </c>
    </row>
    <row r="58" spans="1:16" x14ac:dyDescent="0.15">
      <c r="A58" s="175" t="s">
        <v>43</v>
      </c>
      <c r="B58" s="175"/>
      <c r="C58" s="175"/>
      <c r="D58" s="175">
        <f>'将来負担比率（分子）の構造'!I$50</f>
        <v>5457</v>
      </c>
      <c r="E58" s="175"/>
      <c r="F58" s="175"/>
      <c r="G58" s="175">
        <f>'将来負担比率（分子）の構造'!J$50</f>
        <v>5222</v>
      </c>
      <c r="H58" s="175"/>
      <c r="I58" s="175"/>
      <c r="J58" s="175">
        <f>'将来負担比率（分子）の構造'!K$50</f>
        <v>5109</v>
      </c>
      <c r="K58" s="175"/>
      <c r="L58" s="175"/>
      <c r="M58" s="175">
        <f>'将来負担比率（分子）の構造'!L$50</f>
        <v>5648</v>
      </c>
      <c r="N58" s="175"/>
      <c r="O58" s="175"/>
      <c r="P58" s="175">
        <f>'将来負担比率（分子）の構造'!M$50</f>
        <v>6740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625</v>
      </c>
      <c r="C62" s="175"/>
      <c r="D62" s="175"/>
      <c r="E62" s="175">
        <f>'将来負担比率（分子）の構造'!J$45</f>
        <v>623</v>
      </c>
      <c r="F62" s="175"/>
      <c r="G62" s="175"/>
      <c r="H62" s="175">
        <f>'将来負担比率（分子）の構造'!K$45</f>
        <v>582</v>
      </c>
      <c r="I62" s="175"/>
      <c r="J62" s="175"/>
      <c r="K62" s="175">
        <f>'将来負担比率（分子）の構造'!L$45</f>
        <v>362</v>
      </c>
      <c r="L62" s="175"/>
      <c r="M62" s="175"/>
      <c r="N62" s="175">
        <f>'将来負担比率（分子）の構造'!M$45</f>
        <v>258</v>
      </c>
      <c r="O62" s="175"/>
      <c r="P62" s="175"/>
    </row>
    <row r="63" spans="1:16" x14ac:dyDescent="0.15">
      <c r="A63" s="175" t="s">
        <v>36</v>
      </c>
      <c r="B63" s="175">
        <f>'将来負担比率（分子）の構造'!I$44</f>
        <v>296</v>
      </c>
      <c r="C63" s="175"/>
      <c r="D63" s="175"/>
      <c r="E63" s="175">
        <f>'将来負担比率（分子）の構造'!J$44</f>
        <v>630</v>
      </c>
      <c r="F63" s="175"/>
      <c r="G63" s="175"/>
      <c r="H63" s="175">
        <f>'将来負担比率（分子）の構造'!K$44</f>
        <v>2493</v>
      </c>
      <c r="I63" s="175"/>
      <c r="J63" s="175"/>
      <c r="K63" s="175">
        <f>'将来負担比率（分子）の構造'!L$44</f>
        <v>2907</v>
      </c>
      <c r="L63" s="175"/>
      <c r="M63" s="175"/>
      <c r="N63" s="175">
        <f>'将来負担比率（分子）の構造'!M$44</f>
        <v>2882</v>
      </c>
      <c r="O63" s="175"/>
      <c r="P63" s="175"/>
    </row>
    <row r="64" spans="1:16" x14ac:dyDescent="0.15">
      <c r="A64" s="175" t="s">
        <v>35</v>
      </c>
      <c r="B64" s="175">
        <f>'将来負担比率（分子）の構造'!I$43</f>
        <v>2385</v>
      </c>
      <c r="C64" s="175"/>
      <c r="D64" s="175"/>
      <c r="E64" s="175">
        <f>'将来負担比率（分子）の構造'!J$43</f>
        <v>2200</v>
      </c>
      <c r="F64" s="175"/>
      <c r="G64" s="175"/>
      <c r="H64" s="175">
        <f>'将来負担比率（分子）の構造'!K$43</f>
        <v>1632</v>
      </c>
      <c r="I64" s="175"/>
      <c r="J64" s="175"/>
      <c r="K64" s="175">
        <f>'将来負担比率（分子）の構造'!L$43</f>
        <v>1278</v>
      </c>
      <c r="L64" s="175"/>
      <c r="M64" s="175"/>
      <c r="N64" s="175">
        <f>'将来負担比率（分子）の構造'!M$43</f>
        <v>948</v>
      </c>
      <c r="O64" s="175"/>
      <c r="P64" s="175"/>
    </row>
    <row r="65" spans="1:16" x14ac:dyDescent="0.15">
      <c r="A65" s="175" t="s">
        <v>34</v>
      </c>
      <c r="B65" s="175">
        <f>'将来負担比率（分子）の構造'!I$42</f>
        <v>29</v>
      </c>
      <c r="C65" s="175"/>
      <c r="D65" s="175"/>
      <c r="E65" s="175">
        <f>'将来負担比率（分子）の構造'!J$42</f>
        <v>19</v>
      </c>
      <c r="F65" s="175"/>
      <c r="G65" s="175"/>
      <c r="H65" s="175">
        <f>'将来負担比率（分子）の構造'!K$42</f>
        <v>10</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16334</v>
      </c>
      <c r="C66" s="175"/>
      <c r="D66" s="175"/>
      <c r="E66" s="175">
        <f>'将来負担比率（分子）の構造'!J$41</f>
        <v>16990</v>
      </c>
      <c r="F66" s="175"/>
      <c r="G66" s="175"/>
      <c r="H66" s="175">
        <f>'将来負担比率（分子）の構造'!K$41</f>
        <v>17566</v>
      </c>
      <c r="I66" s="175"/>
      <c r="J66" s="175"/>
      <c r="K66" s="175">
        <f>'将来負担比率（分子）の構造'!L$41</f>
        <v>18671</v>
      </c>
      <c r="L66" s="175"/>
      <c r="M66" s="175"/>
      <c r="N66" s="175">
        <f>'将来負担比率（分子）の構造'!M$41</f>
        <v>17413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2740</v>
      </c>
      <c r="C72" s="179">
        <f>基金残高に係る経年分析!G55</f>
        <v>2751</v>
      </c>
      <c r="D72" s="179">
        <f>基金残高に係る経年分析!H55</f>
        <v>3304</v>
      </c>
    </row>
    <row r="73" spans="1:16" x14ac:dyDescent="0.15">
      <c r="A73" s="178" t="s">
        <v>80</v>
      </c>
      <c r="B73" s="179">
        <f>基金残高に係る経年分析!F56</f>
        <v>341</v>
      </c>
      <c r="C73" s="179">
        <f>基金残高に係る経年分析!G56</f>
        <v>535</v>
      </c>
      <c r="D73" s="179">
        <f>基金残高に係る経年分析!H56</f>
        <v>516</v>
      </c>
    </row>
    <row r="74" spans="1:16" x14ac:dyDescent="0.15">
      <c r="A74" s="178" t="s">
        <v>81</v>
      </c>
      <c r="B74" s="179">
        <f>基金残高に係る経年分析!F57</f>
        <v>1389</v>
      </c>
      <c r="C74" s="179">
        <f>基金残高に係る経年分析!G57</f>
        <v>1642</v>
      </c>
      <c r="D74" s="179">
        <f>基金残高に係る経年分析!H57</f>
        <v>2120</v>
      </c>
    </row>
  </sheetData>
  <sheetProtection algorithmName="SHA-512" hashValue="oafZwDSu23Pk0/7VDvFIh0asVItmhoQEJqV+UVC41r4XTVSmnWJ9ldMtZgzdppfqbJhe+E02Ne5TOX2o7CVgaw==" saltValue="HTYfqE3YmwIWxA3ht+z4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5819548</v>
      </c>
      <c r="S5" s="674"/>
      <c r="T5" s="674"/>
      <c r="U5" s="674"/>
      <c r="V5" s="674"/>
      <c r="W5" s="674"/>
      <c r="X5" s="674"/>
      <c r="Y5" s="702"/>
      <c r="Z5" s="715">
        <v>32.1</v>
      </c>
      <c r="AA5" s="715"/>
      <c r="AB5" s="715"/>
      <c r="AC5" s="715"/>
      <c r="AD5" s="716">
        <v>5819548</v>
      </c>
      <c r="AE5" s="716"/>
      <c r="AF5" s="716"/>
      <c r="AG5" s="716"/>
      <c r="AH5" s="716"/>
      <c r="AI5" s="716"/>
      <c r="AJ5" s="716"/>
      <c r="AK5" s="716"/>
      <c r="AL5" s="703">
        <v>63.4</v>
      </c>
      <c r="AM5" s="686"/>
      <c r="AN5" s="686"/>
      <c r="AO5" s="704"/>
      <c r="AP5" s="676" t="s">
        <v>233</v>
      </c>
      <c r="AQ5" s="677"/>
      <c r="AR5" s="677"/>
      <c r="AS5" s="677"/>
      <c r="AT5" s="677"/>
      <c r="AU5" s="677"/>
      <c r="AV5" s="677"/>
      <c r="AW5" s="677"/>
      <c r="AX5" s="677"/>
      <c r="AY5" s="677"/>
      <c r="AZ5" s="677"/>
      <c r="BA5" s="677"/>
      <c r="BB5" s="677"/>
      <c r="BC5" s="677"/>
      <c r="BD5" s="677"/>
      <c r="BE5" s="677"/>
      <c r="BF5" s="678"/>
      <c r="BG5" s="627">
        <v>5816070</v>
      </c>
      <c r="BH5" s="628"/>
      <c r="BI5" s="628"/>
      <c r="BJ5" s="628"/>
      <c r="BK5" s="628"/>
      <c r="BL5" s="628"/>
      <c r="BM5" s="628"/>
      <c r="BN5" s="629"/>
      <c r="BO5" s="663">
        <v>99.9</v>
      </c>
      <c r="BP5" s="663"/>
      <c r="BQ5" s="663"/>
      <c r="BR5" s="663"/>
      <c r="BS5" s="664" t="s">
        <v>234</v>
      </c>
      <c r="BT5" s="664"/>
      <c r="BU5" s="664"/>
      <c r="BV5" s="664"/>
      <c r="BW5" s="664"/>
      <c r="BX5" s="664"/>
      <c r="BY5" s="664"/>
      <c r="BZ5" s="664"/>
      <c r="CA5" s="664"/>
      <c r="CB5" s="695"/>
      <c r="CD5" s="679" t="s">
        <v>228</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226</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24" t="s">
        <v>238</v>
      </c>
      <c r="C6" s="625"/>
      <c r="D6" s="625"/>
      <c r="E6" s="625"/>
      <c r="F6" s="625"/>
      <c r="G6" s="625"/>
      <c r="H6" s="625"/>
      <c r="I6" s="625"/>
      <c r="J6" s="625"/>
      <c r="K6" s="625"/>
      <c r="L6" s="625"/>
      <c r="M6" s="625"/>
      <c r="N6" s="625"/>
      <c r="O6" s="625"/>
      <c r="P6" s="625"/>
      <c r="Q6" s="626"/>
      <c r="R6" s="627">
        <v>120276</v>
      </c>
      <c r="S6" s="628"/>
      <c r="T6" s="628"/>
      <c r="U6" s="628"/>
      <c r="V6" s="628"/>
      <c r="W6" s="628"/>
      <c r="X6" s="628"/>
      <c r="Y6" s="629"/>
      <c r="Z6" s="663">
        <v>0.7</v>
      </c>
      <c r="AA6" s="663"/>
      <c r="AB6" s="663"/>
      <c r="AC6" s="663"/>
      <c r="AD6" s="664">
        <v>120276</v>
      </c>
      <c r="AE6" s="664"/>
      <c r="AF6" s="664"/>
      <c r="AG6" s="664"/>
      <c r="AH6" s="664"/>
      <c r="AI6" s="664"/>
      <c r="AJ6" s="664"/>
      <c r="AK6" s="664"/>
      <c r="AL6" s="630">
        <v>1.3</v>
      </c>
      <c r="AM6" s="631"/>
      <c r="AN6" s="631"/>
      <c r="AO6" s="665"/>
      <c r="AP6" s="624" t="s">
        <v>239</v>
      </c>
      <c r="AQ6" s="625"/>
      <c r="AR6" s="625"/>
      <c r="AS6" s="625"/>
      <c r="AT6" s="625"/>
      <c r="AU6" s="625"/>
      <c r="AV6" s="625"/>
      <c r="AW6" s="625"/>
      <c r="AX6" s="625"/>
      <c r="AY6" s="625"/>
      <c r="AZ6" s="625"/>
      <c r="BA6" s="625"/>
      <c r="BB6" s="625"/>
      <c r="BC6" s="625"/>
      <c r="BD6" s="625"/>
      <c r="BE6" s="625"/>
      <c r="BF6" s="626"/>
      <c r="BG6" s="627">
        <v>5816070</v>
      </c>
      <c r="BH6" s="628"/>
      <c r="BI6" s="628"/>
      <c r="BJ6" s="628"/>
      <c r="BK6" s="628"/>
      <c r="BL6" s="628"/>
      <c r="BM6" s="628"/>
      <c r="BN6" s="629"/>
      <c r="BO6" s="663">
        <v>99.9</v>
      </c>
      <c r="BP6" s="663"/>
      <c r="BQ6" s="663"/>
      <c r="BR6" s="663"/>
      <c r="BS6" s="664" t="s">
        <v>130</v>
      </c>
      <c r="BT6" s="664"/>
      <c r="BU6" s="664"/>
      <c r="BV6" s="664"/>
      <c r="BW6" s="664"/>
      <c r="BX6" s="664"/>
      <c r="BY6" s="664"/>
      <c r="BZ6" s="664"/>
      <c r="CA6" s="664"/>
      <c r="CB6" s="695"/>
      <c r="CD6" s="676" t="s">
        <v>240</v>
      </c>
      <c r="CE6" s="677"/>
      <c r="CF6" s="677"/>
      <c r="CG6" s="677"/>
      <c r="CH6" s="677"/>
      <c r="CI6" s="677"/>
      <c r="CJ6" s="677"/>
      <c r="CK6" s="677"/>
      <c r="CL6" s="677"/>
      <c r="CM6" s="677"/>
      <c r="CN6" s="677"/>
      <c r="CO6" s="677"/>
      <c r="CP6" s="677"/>
      <c r="CQ6" s="678"/>
      <c r="CR6" s="627">
        <v>106788</v>
      </c>
      <c r="CS6" s="628"/>
      <c r="CT6" s="628"/>
      <c r="CU6" s="628"/>
      <c r="CV6" s="628"/>
      <c r="CW6" s="628"/>
      <c r="CX6" s="628"/>
      <c r="CY6" s="629"/>
      <c r="CZ6" s="703">
        <v>0.6</v>
      </c>
      <c r="DA6" s="686"/>
      <c r="DB6" s="686"/>
      <c r="DC6" s="705"/>
      <c r="DD6" s="633" t="s">
        <v>234</v>
      </c>
      <c r="DE6" s="628"/>
      <c r="DF6" s="628"/>
      <c r="DG6" s="628"/>
      <c r="DH6" s="628"/>
      <c r="DI6" s="628"/>
      <c r="DJ6" s="628"/>
      <c r="DK6" s="628"/>
      <c r="DL6" s="628"/>
      <c r="DM6" s="628"/>
      <c r="DN6" s="628"/>
      <c r="DO6" s="628"/>
      <c r="DP6" s="629"/>
      <c r="DQ6" s="633">
        <v>106788</v>
      </c>
      <c r="DR6" s="628"/>
      <c r="DS6" s="628"/>
      <c r="DT6" s="628"/>
      <c r="DU6" s="628"/>
      <c r="DV6" s="628"/>
      <c r="DW6" s="628"/>
      <c r="DX6" s="628"/>
      <c r="DY6" s="628"/>
      <c r="DZ6" s="628"/>
      <c r="EA6" s="628"/>
      <c r="EB6" s="628"/>
      <c r="EC6" s="662"/>
    </row>
    <row r="7" spans="2:143" ht="11.25" customHeight="1" x14ac:dyDescent="0.15">
      <c r="B7" s="624" t="s">
        <v>241</v>
      </c>
      <c r="C7" s="625"/>
      <c r="D7" s="625"/>
      <c r="E7" s="625"/>
      <c r="F7" s="625"/>
      <c r="G7" s="625"/>
      <c r="H7" s="625"/>
      <c r="I7" s="625"/>
      <c r="J7" s="625"/>
      <c r="K7" s="625"/>
      <c r="L7" s="625"/>
      <c r="M7" s="625"/>
      <c r="N7" s="625"/>
      <c r="O7" s="625"/>
      <c r="P7" s="625"/>
      <c r="Q7" s="626"/>
      <c r="R7" s="627">
        <v>998</v>
      </c>
      <c r="S7" s="628"/>
      <c r="T7" s="628"/>
      <c r="U7" s="628"/>
      <c r="V7" s="628"/>
      <c r="W7" s="628"/>
      <c r="X7" s="628"/>
      <c r="Y7" s="629"/>
      <c r="Z7" s="663">
        <v>0</v>
      </c>
      <c r="AA7" s="663"/>
      <c r="AB7" s="663"/>
      <c r="AC7" s="663"/>
      <c r="AD7" s="664">
        <v>998</v>
      </c>
      <c r="AE7" s="664"/>
      <c r="AF7" s="664"/>
      <c r="AG7" s="664"/>
      <c r="AH7" s="664"/>
      <c r="AI7" s="664"/>
      <c r="AJ7" s="664"/>
      <c r="AK7" s="664"/>
      <c r="AL7" s="630">
        <v>0</v>
      </c>
      <c r="AM7" s="631"/>
      <c r="AN7" s="631"/>
      <c r="AO7" s="665"/>
      <c r="AP7" s="624" t="s">
        <v>242</v>
      </c>
      <c r="AQ7" s="625"/>
      <c r="AR7" s="625"/>
      <c r="AS7" s="625"/>
      <c r="AT7" s="625"/>
      <c r="AU7" s="625"/>
      <c r="AV7" s="625"/>
      <c r="AW7" s="625"/>
      <c r="AX7" s="625"/>
      <c r="AY7" s="625"/>
      <c r="AZ7" s="625"/>
      <c r="BA7" s="625"/>
      <c r="BB7" s="625"/>
      <c r="BC7" s="625"/>
      <c r="BD7" s="625"/>
      <c r="BE7" s="625"/>
      <c r="BF7" s="626"/>
      <c r="BG7" s="627">
        <v>2179112</v>
      </c>
      <c r="BH7" s="628"/>
      <c r="BI7" s="628"/>
      <c r="BJ7" s="628"/>
      <c r="BK7" s="628"/>
      <c r="BL7" s="628"/>
      <c r="BM7" s="628"/>
      <c r="BN7" s="629"/>
      <c r="BO7" s="663">
        <v>37.4</v>
      </c>
      <c r="BP7" s="663"/>
      <c r="BQ7" s="663"/>
      <c r="BR7" s="663"/>
      <c r="BS7" s="664" t="s">
        <v>234</v>
      </c>
      <c r="BT7" s="664"/>
      <c r="BU7" s="664"/>
      <c r="BV7" s="664"/>
      <c r="BW7" s="664"/>
      <c r="BX7" s="664"/>
      <c r="BY7" s="664"/>
      <c r="BZ7" s="664"/>
      <c r="CA7" s="664"/>
      <c r="CB7" s="695"/>
      <c r="CD7" s="624" t="s">
        <v>243</v>
      </c>
      <c r="CE7" s="625"/>
      <c r="CF7" s="625"/>
      <c r="CG7" s="625"/>
      <c r="CH7" s="625"/>
      <c r="CI7" s="625"/>
      <c r="CJ7" s="625"/>
      <c r="CK7" s="625"/>
      <c r="CL7" s="625"/>
      <c r="CM7" s="625"/>
      <c r="CN7" s="625"/>
      <c r="CO7" s="625"/>
      <c r="CP7" s="625"/>
      <c r="CQ7" s="626"/>
      <c r="CR7" s="627">
        <v>3378653</v>
      </c>
      <c r="CS7" s="628"/>
      <c r="CT7" s="628"/>
      <c r="CU7" s="628"/>
      <c r="CV7" s="628"/>
      <c r="CW7" s="628"/>
      <c r="CX7" s="628"/>
      <c r="CY7" s="629"/>
      <c r="CZ7" s="663">
        <v>20</v>
      </c>
      <c r="DA7" s="663"/>
      <c r="DB7" s="663"/>
      <c r="DC7" s="663"/>
      <c r="DD7" s="633">
        <v>68343</v>
      </c>
      <c r="DE7" s="628"/>
      <c r="DF7" s="628"/>
      <c r="DG7" s="628"/>
      <c r="DH7" s="628"/>
      <c r="DI7" s="628"/>
      <c r="DJ7" s="628"/>
      <c r="DK7" s="628"/>
      <c r="DL7" s="628"/>
      <c r="DM7" s="628"/>
      <c r="DN7" s="628"/>
      <c r="DO7" s="628"/>
      <c r="DP7" s="629"/>
      <c r="DQ7" s="633">
        <v>3206249</v>
      </c>
      <c r="DR7" s="628"/>
      <c r="DS7" s="628"/>
      <c r="DT7" s="628"/>
      <c r="DU7" s="628"/>
      <c r="DV7" s="628"/>
      <c r="DW7" s="628"/>
      <c r="DX7" s="628"/>
      <c r="DY7" s="628"/>
      <c r="DZ7" s="628"/>
      <c r="EA7" s="628"/>
      <c r="EB7" s="628"/>
      <c r="EC7" s="662"/>
    </row>
    <row r="8" spans="2:143" ht="11.25" customHeight="1" x14ac:dyDescent="0.15">
      <c r="B8" s="624" t="s">
        <v>244</v>
      </c>
      <c r="C8" s="625"/>
      <c r="D8" s="625"/>
      <c r="E8" s="625"/>
      <c r="F8" s="625"/>
      <c r="G8" s="625"/>
      <c r="H8" s="625"/>
      <c r="I8" s="625"/>
      <c r="J8" s="625"/>
      <c r="K8" s="625"/>
      <c r="L8" s="625"/>
      <c r="M8" s="625"/>
      <c r="N8" s="625"/>
      <c r="O8" s="625"/>
      <c r="P8" s="625"/>
      <c r="Q8" s="626"/>
      <c r="R8" s="627">
        <v>19207</v>
      </c>
      <c r="S8" s="628"/>
      <c r="T8" s="628"/>
      <c r="U8" s="628"/>
      <c r="V8" s="628"/>
      <c r="W8" s="628"/>
      <c r="X8" s="628"/>
      <c r="Y8" s="629"/>
      <c r="Z8" s="663">
        <v>0.1</v>
      </c>
      <c r="AA8" s="663"/>
      <c r="AB8" s="663"/>
      <c r="AC8" s="663"/>
      <c r="AD8" s="664">
        <v>19207</v>
      </c>
      <c r="AE8" s="664"/>
      <c r="AF8" s="664"/>
      <c r="AG8" s="664"/>
      <c r="AH8" s="664"/>
      <c r="AI8" s="664"/>
      <c r="AJ8" s="664"/>
      <c r="AK8" s="664"/>
      <c r="AL8" s="630">
        <v>0.2</v>
      </c>
      <c r="AM8" s="631"/>
      <c r="AN8" s="631"/>
      <c r="AO8" s="665"/>
      <c r="AP8" s="624" t="s">
        <v>245</v>
      </c>
      <c r="AQ8" s="625"/>
      <c r="AR8" s="625"/>
      <c r="AS8" s="625"/>
      <c r="AT8" s="625"/>
      <c r="AU8" s="625"/>
      <c r="AV8" s="625"/>
      <c r="AW8" s="625"/>
      <c r="AX8" s="625"/>
      <c r="AY8" s="625"/>
      <c r="AZ8" s="625"/>
      <c r="BA8" s="625"/>
      <c r="BB8" s="625"/>
      <c r="BC8" s="625"/>
      <c r="BD8" s="625"/>
      <c r="BE8" s="625"/>
      <c r="BF8" s="626"/>
      <c r="BG8" s="627">
        <v>63677</v>
      </c>
      <c r="BH8" s="628"/>
      <c r="BI8" s="628"/>
      <c r="BJ8" s="628"/>
      <c r="BK8" s="628"/>
      <c r="BL8" s="628"/>
      <c r="BM8" s="628"/>
      <c r="BN8" s="629"/>
      <c r="BO8" s="663">
        <v>1.1000000000000001</v>
      </c>
      <c r="BP8" s="663"/>
      <c r="BQ8" s="663"/>
      <c r="BR8" s="663"/>
      <c r="BS8" s="664" t="s">
        <v>148</v>
      </c>
      <c r="BT8" s="664"/>
      <c r="BU8" s="664"/>
      <c r="BV8" s="664"/>
      <c r="BW8" s="664"/>
      <c r="BX8" s="664"/>
      <c r="BY8" s="664"/>
      <c r="BZ8" s="664"/>
      <c r="CA8" s="664"/>
      <c r="CB8" s="695"/>
      <c r="CD8" s="624" t="s">
        <v>246</v>
      </c>
      <c r="CE8" s="625"/>
      <c r="CF8" s="625"/>
      <c r="CG8" s="625"/>
      <c r="CH8" s="625"/>
      <c r="CI8" s="625"/>
      <c r="CJ8" s="625"/>
      <c r="CK8" s="625"/>
      <c r="CL8" s="625"/>
      <c r="CM8" s="625"/>
      <c r="CN8" s="625"/>
      <c r="CO8" s="625"/>
      <c r="CP8" s="625"/>
      <c r="CQ8" s="626"/>
      <c r="CR8" s="627">
        <v>6067884</v>
      </c>
      <c r="CS8" s="628"/>
      <c r="CT8" s="628"/>
      <c r="CU8" s="628"/>
      <c r="CV8" s="628"/>
      <c r="CW8" s="628"/>
      <c r="CX8" s="628"/>
      <c r="CY8" s="629"/>
      <c r="CZ8" s="663">
        <v>35.9</v>
      </c>
      <c r="DA8" s="663"/>
      <c r="DB8" s="663"/>
      <c r="DC8" s="663"/>
      <c r="DD8" s="633">
        <v>101184</v>
      </c>
      <c r="DE8" s="628"/>
      <c r="DF8" s="628"/>
      <c r="DG8" s="628"/>
      <c r="DH8" s="628"/>
      <c r="DI8" s="628"/>
      <c r="DJ8" s="628"/>
      <c r="DK8" s="628"/>
      <c r="DL8" s="628"/>
      <c r="DM8" s="628"/>
      <c r="DN8" s="628"/>
      <c r="DO8" s="628"/>
      <c r="DP8" s="629"/>
      <c r="DQ8" s="633">
        <v>2446795</v>
      </c>
      <c r="DR8" s="628"/>
      <c r="DS8" s="628"/>
      <c r="DT8" s="628"/>
      <c r="DU8" s="628"/>
      <c r="DV8" s="628"/>
      <c r="DW8" s="628"/>
      <c r="DX8" s="628"/>
      <c r="DY8" s="628"/>
      <c r="DZ8" s="628"/>
      <c r="EA8" s="628"/>
      <c r="EB8" s="628"/>
      <c r="EC8" s="662"/>
    </row>
    <row r="9" spans="2:143" ht="11.25" customHeight="1" x14ac:dyDescent="0.15">
      <c r="B9" s="624" t="s">
        <v>247</v>
      </c>
      <c r="C9" s="625"/>
      <c r="D9" s="625"/>
      <c r="E9" s="625"/>
      <c r="F9" s="625"/>
      <c r="G9" s="625"/>
      <c r="H9" s="625"/>
      <c r="I9" s="625"/>
      <c r="J9" s="625"/>
      <c r="K9" s="625"/>
      <c r="L9" s="625"/>
      <c r="M9" s="625"/>
      <c r="N9" s="625"/>
      <c r="O9" s="625"/>
      <c r="P9" s="625"/>
      <c r="Q9" s="626"/>
      <c r="R9" s="627">
        <v>13287</v>
      </c>
      <c r="S9" s="628"/>
      <c r="T9" s="628"/>
      <c r="U9" s="628"/>
      <c r="V9" s="628"/>
      <c r="W9" s="628"/>
      <c r="X9" s="628"/>
      <c r="Y9" s="629"/>
      <c r="Z9" s="663">
        <v>0.1</v>
      </c>
      <c r="AA9" s="663"/>
      <c r="AB9" s="663"/>
      <c r="AC9" s="663"/>
      <c r="AD9" s="664">
        <v>13287</v>
      </c>
      <c r="AE9" s="664"/>
      <c r="AF9" s="664"/>
      <c r="AG9" s="664"/>
      <c r="AH9" s="664"/>
      <c r="AI9" s="664"/>
      <c r="AJ9" s="664"/>
      <c r="AK9" s="664"/>
      <c r="AL9" s="630">
        <v>0.1</v>
      </c>
      <c r="AM9" s="631"/>
      <c r="AN9" s="631"/>
      <c r="AO9" s="665"/>
      <c r="AP9" s="624" t="s">
        <v>248</v>
      </c>
      <c r="AQ9" s="625"/>
      <c r="AR9" s="625"/>
      <c r="AS9" s="625"/>
      <c r="AT9" s="625"/>
      <c r="AU9" s="625"/>
      <c r="AV9" s="625"/>
      <c r="AW9" s="625"/>
      <c r="AX9" s="625"/>
      <c r="AY9" s="625"/>
      <c r="AZ9" s="625"/>
      <c r="BA9" s="625"/>
      <c r="BB9" s="625"/>
      <c r="BC9" s="625"/>
      <c r="BD9" s="625"/>
      <c r="BE9" s="625"/>
      <c r="BF9" s="626"/>
      <c r="BG9" s="627">
        <v>1691639</v>
      </c>
      <c r="BH9" s="628"/>
      <c r="BI9" s="628"/>
      <c r="BJ9" s="628"/>
      <c r="BK9" s="628"/>
      <c r="BL9" s="628"/>
      <c r="BM9" s="628"/>
      <c r="BN9" s="629"/>
      <c r="BO9" s="663">
        <v>29.1</v>
      </c>
      <c r="BP9" s="663"/>
      <c r="BQ9" s="663"/>
      <c r="BR9" s="663"/>
      <c r="BS9" s="664" t="s">
        <v>130</v>
      </c>
      <c r="BT9" s="664"/>
      <c r="BU9" s="664"/>
      <c r="BV9" s="664"/>
      <c r="BW9" s="664"/>
      <c r="BX9" s="664"/>
      <c r="BY9" s="664"/>
      <c r="BZ9" s="664"/>
      <c r="CA9" s="664"/>
      <c r="CB9" s="695"/>
      <c r="CD9" s="624" t="s">
        <v>249</v>
      </c>
      <c r="CE9" s="625"/>
      <c r="CF9" s="625"/>
      <c r="CG9" s="625"/>
      <c r="CH9" s="625"/>
      <c r="CI9" s="625"/>
      <c r="CJ9" s="625"/>
      <c r="CK9" s="625"/>
      <c r="CL9" s="625"/>
      <c r="CM9" s="625"/>
      <c r="CN9" s="625"/>
      <c r="CO9" s="625"/>
      <c r="CP9" s="625"/>
      <c r="CQ9" s="626"/>
      <c r="CR9" s="627">
        <v>1164248</v>
      </c>
      <c r="CS9" s="628"/>
      <c r="CT9" s="628"/>
      <c r="CU9" s="628"/>
      <c r="CV9" s="628"/>
      <c r="CW9" s="628"/>
      <c r="CX9" s="628"/>
      <c r="CY9" s="629"/>
      <c r="CZ9" s="663">
        <v>6.9</v>
      </c>
      <c r="DA9" s="663"/>
      <c r="DB9" s="663"/>
      <c r="DC9" s="663"/>
      <c r="DD9" s="633">
        <v>7684</v>
      </c>
      <c r="DE9" s="628"/>
      <c r="DF9" s="628"/>
      <c r="DG9" s="628"/>
      <c r="DH9" s="628"/>
      <c r="DI9" s="628"/>
      <c r="DJ9" s="628"/>
      <c r="DK9" s="628"/>
      <c r="DL9" s="628"/>
      <c r="DM9" s="628"/>
      <c r="DN9" s="628"/>
      <c r="DO9" s="628"/>
      <c r="DP9" s="629"/>
      <c r="DQ9" s="633">
        <v>875570</v>
      </c>
      <c r="DR9" s="628"/>
      <c r="DS9" s="628"/>
      <c r="DT9" s="628"/>
      <c r="DU9" s="628"/>
      <c r="DV9" s="628"/>
      <c r="DW9" s="628"/>
      <c r="DX9" s="628"/>
      <c r="DY9" s="628"/>
      <c r="DZ9" s="628"/>
      <c r="EA9" s="628"/>
      <c r="EB9" s="628"/>
      <c r="EC9" s="662"/>
    </row>
    <row r="10" spans="2:143" ht="11.25" customHeight="1" x14ac:dyDescent="0.15">
      <c r="B10" s="624" t="s">
        <v>250</v>
      </c>
      <c r="C10" s="625"/>
      <c r="D10" s="625"/>
      <c r="E10" s="625"/>
      <c r="F10" s="625"/>
      <c r="G10" s="625"/>
      <c r="H10" s="625"/>
      <c r="I10" s="625"/>
      <c r="J10" s="625"/>
      <c r="K10" s="625"/>
      <c r="L10" s="625"/>
      <c r="M10" s="625"/>
      <c r="N10" s="625"/>
      <c r="O10" s="625"/>
      <c r="P10" s="625"/>
      <c r="Q10" s="626"/>
      <c r="R10" s="627" t="s">
        <v>130</v>
      </c>
      <c r="S10" s="628"/>
      <c r="T10" s="628"/>
      <c r="U10" s="628"/>
      <c r="V10" s="628"/>
      <c r="W10" s="628"/>
      <c r="X10" s="628"/>
      <c r="Y10" s="629"/>
      <c r="Z10" s="663" t="s">
        <v>234</v>
      </c>
      <c r="AA10" s="663"/>
      <c r="AB10" s="663"/>
      <c r="AC10" s="663"/>
      <c r="AD10" s="664" t="s">
        <v>148</v>
      </c>
      <c r="AE10" s="664"/>
      <c r="AF10" s="664"/>
      <c r="AG10" s="664"/>
      <c r="AH10" s="664"/>
      <c r="AI10" s="664"/>
      <c r="AJ10" s="664"/>
      <c r="AK10" s="664"/>
      <c r="AL10" s="630" t="s">
        <v>130</v>
      </c>
      <c r="AM10" s="631"/>
      <c r="AN10" s="631"/>
      <c r="AO10" s="665"/>
      <c r="AP10" s="624" t="s">
        <v>251</v>
      </c>
      <c r="AQ10" s="625"/>
      <c r="AR10" s="625"/>
      <c r="AS10" s="625"/>
      <c r="AT10" s="625"/>
      <c r="AU10" s="625"/>
      <c r="AV10" s="625"/>
      <c r="AW10" s="625"/>
      <c r="AX10" s="625"/>
      <c r="AY10" s="625"/>
      <c r="AZ10" s="625"/>
      <c r="BA10" s="625"/>
      <c r="BB10" s="625"/>
      <c r="BC10" s="625"/>
      <c r="BD10" s="625"/>
      <c r="BE10" s="625"/>
      <c r="BF10" s="626"/>
      <c r="BG10" s="627">
        <v>141185</v>
      </c>
      <c r="BH10" s="628"/>
      <c r="BI10" s="628"/>
      <c r="BJ10" s="628"/>
      <c r="BK10" s="628"/>
      <c r="BL10" s="628"/>
      <c r="BM10" s="628"/>
      <c r="BN10" s="629"/>
      <c r="BO10" s="663">
        <v>2.4</v>
      </c>
      <c r="BP10" s="663"/>
      <c r="BQ10" s="663"/>
      <c r="BR10" s="663"/>
      <c r="BS10" s="664" t="s">
        <v>130</v>
      </c>
      <c r="BT10" s="664"/>
      <c r="BU10" s="664"/>
      <c r="BV10" s="664"/>
      <c r="BW10" s="664"/>
      <c r="BX10" s="664"/>
      <c r="BY10" s="664"/>
      <c r="BZ10" s="664"/>
      <c r="CA10" s="664"/>
      <c r="CB10" s="695"/>
      <c r="CD10" s="624" t="s">
        <v>252</v>
      </c>
      <c r="CE10" s="625"/>
      <c r="CF10" s="625"/>
      <c r="CG10" s="625"/>
      <c r="CH10" s="625"/>
      <c r="CI10" s="625"/>
      <c r="CJ10" s="625"/>
      <c r="CK10" s="625"/>
      <c r="CL10" s="625"/>
      <c r="CM10" s="625"/>
      <c r="CN10" s="625"/>
      <c r="CO10" s="625"/>
      <c r="CP10" s="625"/>
      <c r="CQ10" s="626"/>
      <c r="CR10" s="627" t="s">
        <v>130</v>
      </c>
      <c r="CS10" s="628"/>
      <c r="CT10" s="628"/>
      <c r="CU10" s="628"/>
      <c r="CV10" s="628"/>
      <c r="CW10" s="628"/>
      <c r="CX10" s="628"/>
      <c r="CY10" s="629"/>
      <c r="CZ10" s="663" t="s">
        <v>130</v>
      </c>
      <c r="DA10" s="663"/>
      <c r="DB10" s="663"/>
      <c r="DC10" s="663"/>
      <c r="DD10" s="633" t="s">
        <v>234</v>
      </c>
      <c r="DE10" s="628"/>
      <c r="DF10" s="628"/>
      <c r="DG10" s="628"/>
      <c r="DH10" s="628"/>
      <c r="DI10" s="628"/>
      <c r="DJ10" s="628"/>
      <c r="DK10" s="628"/>
      <c r="DL10" s="628"/>
      <c r="DM10" s="628"/>
      <c r="DN10" s="628"/>
      <c r="DO10" s="628"/>
      <c r="DP10" s="629"/>
      <c r="DQ10" s="633" t="s">
        <v>130</v>
      </c>
      <c r="DR10" s="628"/>
      <c r="DS10" s="628"/>
      <c r="DT10" s="628"/>
      <c r="DU10" s="628"/>
      <c r="DV10" s="628"/>
      <c r="DW10" s="628"/>
      <c r="DX10" s="628"/>
      <c r="DY10" s="628"/>
      <c r="DZ10" s="628"/>
      <c r="EA10" s="628"/>
      <c r="EB10" s="628"/>
      <c r="EC10" s="662"/>
    </row>
    <row r="11" spans="2:143" ht="11.25" customHeight="1" x14ac:dyDescent="0.15">
      <c r="B11" s="624" t="s">
        <v>253</v>
      </c>
      <c r="C11" s="625"/>
      <c r="D11" s="625"/>
      <c r="E11" s="625"/>
      <c r="F11" s="625"/>
      <c r="G11" s="625"/>
      <c r="H11" s="625"/>
      <c r="I11" s="625"/>
      <c r="J11" s="625"/>
      <c r="K11" s="625"/>
      <c r="L11" s="625"/>
      <c r="M11" s="625"/>
      <c r="N11" s="625"/>
      <c r="O11" s="625"/>
      <c r="P11" s="625"/>
      <c r="Q11" s="626"/>
      <c r="R11" s="627">
        <v>918909</v>
      </c>
      <c r="S11" s="628"/>
      <c r="T11" s="628"/>
      <c r="U11" s="628"/>
      <c r="V11" s="628"/>
      <c r="W11" s="628"/>
      <c r="X11" s="628"/>
      <c r="Y11" s="629"/>
      <c r="Z11" s="630">
        <v>5.0999999999999996</v>
      </c>
      <c r="AA11" s="631"/>
      <c r="AB11" s="631"/>
      <c r="AC11" s="632"/>
      <c r="AD11" s="633">
        <v>918909</v>
      </c>
      <c r="AE11" s="628"/>
      <c r="AF11" s="628"/>
      <c r="AG11" s="628"/>
      <c r="AH11" s="628"/>
      <c r="AI11" s="628"/>
      <c r="AJ11" s="628"/>
      <c r="AK11" s="629"/>
      <c r="AL11" s="630">
        <v>10</v>
      </c>
      <c r="AM11" s="631"/>
      <c r="AN11" s="631"/>
      <c r="AO11" s="665"/>
      <c r="AP11" s="624" t="s">
        <v>254</v>
      </c>
      <c r="AQ11" s="625"/>
      <c r="AR11" s="625"/>
      <c r="AS11" s="625"/>
      <c r="AT11" s="625"/>
      <c r="AU11" s="625"/>
      <c r="AV11" s="625"/>
      <c r="AW11" s="625"/>
      <c r="AX11" s="625"/>
      <c r="AY11" s="625"/>
      <c r="AZ11" s="625"/>
      <c r="BA11" s="625"/>
      <c r="BB11" s="625"/>
      <c r="BC11" s="625"/>
      <c r="BD11" s="625"/>
      <c r="BE11" s="625"/>
      <c r="BF11" s="626"/>
      <c r="BG11" s="627">
        <v>282611</v>
      </c>
      <c r="BH11" s="628"/>
      <c r="BI11" s="628"/>
      <c r="BJ11" s="628"/>
      <c r="BK11" s="628"/>
      <c r="BL11" s="628"/>
      <c r="BM11" s="628"/>
      <c r="BN11" s="629"/>
      <c r="BO11" s="663">
        <v>4.9000000000000004</v>
      </c>
      <c r="BP11" s="663"/>
      <c r="BQ11" s="663"/>
      <c r="BR11" s="663"/>
      <c r="BS11" s="664" t="s">
        <v>130</v>
      </c>
      <c r="BT11" s="664"/>
      <c r="BU11" s="664"/>
      <c r="BV11" s="664"/>
      <c r="BW11" s="664"/>
      <c r="BX11" s="664"/>
      <c r="BY11" s="664"/>
      <c r="BZ11" s="664"/>
      <c r="CA11" s="664"/>
      <c r="CB11" s="695"/>
      <c r="CD11" s="624" t="s">
        <v>255</v>
      </c>
      <c r="CE11" s="625"/>
      <c r="CF11" s="625"/>
      <c r="CG11" s="625"/>
      <c r="CH11" s="625"/>
      <c r="CI11" s="625"/>
      <c r="CJ11" s="625"/>
      <c r="CK11" s="625"/>
      <c r="CL11" s="625"/>
      <c r="CM11" s="625"/>
      <c r="CN11" s="625"/>
      <c r="CO11" s="625"/>
      <c r="CP11" s="625"/>
      <c r="CQ11" s="626"/>
      <c r="CR11" s="627">
        <v>505938</v>
      </c>
      <c r="CS11" s="628"/>
      <c r="CT11" s="628"/>
      <c r="CU11" s="628"/>
      <c r="CV11" s="628"/>
      <c r="CW11" s="628"/>
      <c r="CX11" s="628"/>
      <c r="CY11" s="629"/>
      <c r="CZ11" s="663">
        <v>3</v>
      </c>
      <c r="DA11" s="663"/>
      <c r="DB11" s="663"/>
      <c r="DC11" s="663"/>
      <c r="DD11" s="633">
        <v>71027</v>
      </c>
      <c r="DE11" s="628"/>
      <c r="DF11" s="628"/>
      <c r="DG11" s="628"/>
      <c r="DH11" s="628"/>
      <c r="DI11" s="628"/>
      <c r="DJ11" s="628"/>
      <c r="DK11" s="628"/>
      <c r="DL11" s="628"/>
      <c r="DM11" s="628"/>
      <c r="DN11" s="628"/>
      <c r="DO11" s="628"/>
      <c r="DP11" s="629"/>
      <c r="DQ11" s="633">
        <v>329862</v>
      </c>
      <c r="DR11" s="628"/>
      <c r="DS11" s="628"/>
      <c r="DT11" s="628"/>
      <c r="DU11" s="628"/>
      <c r="DV11" s="628"/>
      <c r="DW11" s="628"/>
      <c r="DX11" s="628"/>
      <c r="DY11" s="628"/>
      <c r="DZ11" s="628"/>
      <c r="EA11" s="628"/>
      <c r="EB11" s="628"/>
      <c r="EC11" s="662"/>
    </row>
    <row r="12" spans="2:143" ht="11.25" customHeight="1" x14ac:dyDescent="0.15">
      <c r="B12" s="624" t="s">
        <v>256</v>
      </c>
      <c r="C12" s="625"/>
      <c r="D12" s="625"/>
      <c r="E12" s="625"/>
      <c r="F12" s="625"/>
      <c r="G12" s="625"/>
      <c r="H12" s="625"/>
      <c r="I12" s="625"/>
      <c r="J12" s="625"/>
      <c r="K12" s="625"/>
      <c r="L12" s="625"/>
      <c r="M12" s="625"/>
      <c r="N12" s="625"/>
      <c r="O12" s="625"/>
      <c r="P12" s="625"/>
      <c r="Q12" s="626"/>
      <c r="R12" s="627">
        <v>18246</v>
      </c>
      <c r="S12" s="628"/>
      <c r="T12" s="628"/>
      <c r="U12" s="628"/>
      <c r="V12" s="628"/>
      <c r="W12" s="628"/>
      <c r="X12" s="628"/>
      <c r="Y12" s="629"/>
      <c r="Z12" s="663">
        <v>0.1</v>
      </c>
      <c r="AA12" s="663"/>
      <c r="AB12" s="663"/>
      <c r="AC12" s="663"/>
      <c r="AD12" s="664">
        <v>18246</v>
      </c>
      <c r="AE12" s="664"/>
      <c r="AF12" s="664"/>
      <c r="AG12" s="664"/>
      <c r="AH12" s="664"/>
      <c r="AI12" s="664"/>
      <c r="AJ12" s="664"/>
      <c r="AK12" s="664"/>
      <c r="AL12" s="630">
        <v>0.2</v>
      </c>
      <c r="AM12" s="631"/>
      <c r="AN12" s="631"/>
      <c r="AO12" s="665"/>
      <c r="AP12" s="624" t="s">
        <v>257</v>
      </c>
      <c r="AQ12" s="625"/>
      <c r="AR12" s="625"/>
      <c r="AS12" s="625"/>
      <c r="AT12" s="625"/>
      <c r="AU12" s="625"/>
      <c r="AV12" s="625"/>
      <c r="AW12" s="625"/>
      <c r="AX12" s="625"/>
      <c r="AY12" s="625"/>
      <c r="AZ12" s="625"/>
      <c r="BA12" s="625"/>
      <c r="BB12" s="625"/>
      <c r="BC12" s="625"/>
      <c r="BD12" s="625"/>
      <c r="BE12" s="625"/>
      <c r="BF12" s="626"/>
      <c r="BG12" s="627">
        <v>3112047</v>
      </c>
      <c r="BH12" s="628"/>
      <c r="BI12" s="628"/>
      <c r="BJ12" s="628"/>
      <c r="BK12" s="628"/>
      <c r="BL12" s="628"/>
      <c r="BM12" s="628"/>
      <c r="BN12" s="629"/>
      <c r="BO12" s="663">
        <v>53.5</v>
      </c>
      <c r="BP12" s="663"/>
      <c r="BQ12" s="663"/>
      <c r="BR12" s="663"/>
      <c r="BS12" s="664" t="s">
        <v>148</v>
      </c>
      <c r="BT12" s="664"/>
      <c r="BU12" s="664"/>
      <c r="BV12" s="664"/>
      <c r="BW12" s="664"/>
      <c r="BX12" s="664"/>
      <c r="BY12" s="664"/>
      <c r="BZ12" s="664"/>
      <c r="CA12" s="664"/>
      <c r="CB12" s="695"/>
      <c r="CD12" s="624" t="s">
        <v>258</v>
      </c>
      <c r="CE12" s="625"/>
      <c r="CF12" s="625"/>
      <c r="CG12" s="625"/>
      <c r="CH12" s="625"/>
      <c r="CI12" s="625"/>
      <c r="CJ12" s="625"/>
      <c r="CK12" s="625"/>
      <c r="CL12" s="625"/>
      <c r="CM12" s="625"/>
      <c r="CN12" s="625"/>
      <c r="CO12" s="625"/>
      <c r="CP12" s="625"/>
      <c r="CQ12" s="626"/>
      <c r="CR12" s="627">
        <v>535616</v>
      </c>
      <c r="CS12" s="628"/>
      <c r="CT12" s="628"/>
      <c r="CU12" s="628"/>
      <c r="CV12" s="628"/>
      <c r="CW12" s="628"/>
      <c r="CX12" s="628"/>
      <c r="CY12" s="629"/>
      <c r="CZ12" s="663">
        <v>3.2</v>
      </c>
      <c r="DA12" s="663"/>
      <c r="DB12" s="663"/>
      <c r="DC12" s="663"/>
      <c r="DD12" s="633">
        <v>5841</v>
      </c>
      <c r="DE12" s="628"/>
      <c r="DF12" s="628"/>
      <c r="DG12" s="628"/>
      <c r="DH12" s="628"/>
      <c r="DI12" s="628"/>
      <c r="DJ12" s="628"/>
      <c r="DK12" s="628"/>
      <c r="DL12" s="628"/>
      <c r="DM12" s="628"/>
      <c r="DN12" s="628"/>
      <c r="DO12" s="628"/>
      <c r="DP12" s="629"/>
      <c r="DQ12" s="633">
        <v>338344</v>
      </c>
      <c r="DR12" s="628"/>
      <c r="DS12" s="628"/>
      <c r="DT12" s="628"/>
      <c r="DU12" s="628"/>
      <c r="DV12" s="628"/>
      <c r="DW12" s="628"/>
      <c r="DX12" s="628"/>
      <c r="DY12" s="628"/>
      <c r="DZ12" s="628"/>
      <c r="EA12" s="628"/>
      <c r="EB12" s="628"/>
      <c r="EC12" s="662"/>
    </row>
    <row r="13" spans="2:143" ht="11.25" customHeight="1" x14ac:dyDescent="0.15">
      <c r="B13" s="624" t="s">
        <v>259</v>
      </c>
      <c r="C13" s="625"/>
      <c r="D13" s="625"/>
      <c r="E13" s="625"/>
      <c r="F13" s="625"/>
      <c r="G13" s="625"/>
      <c r="H13" s="625"/>
      <c r="I13" s="625"/>
      <c r="J13" s="625"/>
      <c r="K13" s="625"/>
      <c r="L13" s="625"/>
      <c r="M13" s="625"/>
      <c r="N13" s="625"/>
      <c r="O13" s="625"/>
      <c r="P13" s="625"/>
      <c r="Q13" s="626"/>
      <c r="R13" s="627" t="s">
        <v>130</v>
      </c>
      <c r="S13" s="628"/>
      <c r="T13" s="628"/>
      <c r="U13" s="628"/>
      <c r="V13" s="628"/>
      <c r="W13" s="628"/>
      <c r="X13" s="628"/>
      <c r="Y13" s="629"/>
      <c r="Z13" s="663" t="s">
        <v>130</v>
      </c>
      <c r="AA13" s="663"/>
      <c r="AB13" s="663"/>
      <c r="AC13" s="663"/>
      <c r="AD13" s="664" t="s">
        <v>130</v>
      </c>
      <c r="AE13" s="664"/>
      <c r="AF13" s="664"/>
      <c r="AG13" s="664"/>
      <c r="AH13" s="664"/>
      <c r="AI13" s="664"/>
      <c r="AJ13" s="664"/>
      <c r="AK13" s="664"/>
      <c r="AL13" s="630" t="s">
        <v>130</v>
      </c>
      <c r="AM13" s="631"/>
      <c r="AN13" s="631"/>
      <c r="AO13" s="665"/>
      <c r="AP13" s="624" t="s">
        <v>260</v>
      </c>
      <c r="AQ13" s="625"/>
      <c r="AR13" s="625"/>
      <c r="AS13" s="625"/>
      <c r="AT13" s="625"/>
      <c r="AU13" s="625"/>
      <c r="AV13" s="625"/>
      <c r="AW13" s="625"/>
      <c r="AX13" s="625"/>
      <c r="AY13" s="625"/>
      <c r="AZ13" s="625"/>
      <c r="BA13" s="625"/>
      <c r="BB13" s="625"/>
      <c r="BC13" s="625"/>
      <c r="BD13" s="625"/>
      <c r="BE13" s="625"/>
      <c r="BF13" s="626"/>
      <c r="BG13" s="627">
        <v>3109344</v>
      </c>
      <c r="BH13" s="628"/>
      <c r="BI13" s="628"/>
      <c r="BJ13" s="628"/>
      <c r="BK13" s="628"/>
      <c r="BL13" s="628"/>
      <c r="BM13" s="628"/>
      <c r="BN13" s="629"/>
      <c r="BO13" s="663">
        <v>53.4</v>
      </c>
      <c r="BP13" s="663"/>
      <c r="BQ13" s="663"/>
      <c r="BR13" s="663"/>
      <c r="BS13" s="664" t="s">
        <v>234</v>
      </c>
      <c r="BT13" s="664"/>
      <c r="BU13" s="664"/>
      <c r="BV13" s="664"/>
      <c r="BW13" s="664"/>
      <c r="BX13" s="664"/>
      <c r="BY13" s="664"/>
      <c r="BZ13" s="664"/>
      <c r="CA13" s="664"/>
      <c r="CB13" s="695"/>
      <c r="CD13" s="624" t="s">
        <v>261</v>
      </c>
      <c r="CE13" s="625"/>
      <c r="CF13" s="625"/>
      <c r="CG13" s="625"/>
      <c r="CH13" s="625"/>
      <c r="CI13" s="625"/>
      <c r="CJ13" s="625"/>
      <c r="CK13" s="625"/>
      <c r="CL13" s="625"/>
      <c r="CM13" s="625"/>
      <c r="CN13" s="625"/>
      <c r="CO13" s="625"/>
      <c r="CP13" s="625"/>
      <c r="CQ13" s="626"/>
      <c r="CR13" s="627">
        <v>1207540</v>
      </c>
      <c r="CS13" s="628"/>
      <c r="CT13" s="628"/>
      <c r="CU13" s="628"/>
      <c r="CV13" s="628"/>
      <c r="CW13" s="628"/>
      <c r="CX13" s="628"/>
      <c r="CY13" s="629"/>
      <c r="CZ13" s="663">
        <v>7.1</v>
      </c>
      <c r="DA13" s="663"/>
      <c r="DB13" s="663"/>
      <c r="DC13" s="663"/>
      <c r="DD13" s="633">
        <v>612988</v>
      </c>
      <c r="DE13" s="628"/>
      <c r="DF13" s="628"/>
      <c r="DG13" s="628"/>
      <c r="DH13" s="628"/>
      <c r="DI13" s="628"/>
      <c r="DJ13" s="628"/>
      <c r="DK13" s="628"/>
      <c r="DL13" s="628"/>
      <c r="DM13" s="628"/>
      <c r="DN13" s="628"/>
      <c r="DO13" s="628"/>
      <c r="DP13" s="629"/>
      <c r="DQ13" s="633">
        <v>500618</v>
      </c>
      <c r="DR13" s="628"/>
      <c r="DS13" s="628"/>
      <c r="DT13" s="628"/>
      <c r="DU13" s="628"/>
      <c r="DV13" s="628"/>
      <c r="DW13" s="628"/>
      <c r="DX13" s="628"/>
      <c r="DY13" s="628"/>
      <c r="DZ13" s="628"/>
      <c r="EA13" s="628"/>
      <c r="EB13" s="628"/>
      <c r="EC13" s="662"/>
    </row>
    <row r="14" spans="2:143" ht="11.25" customHeight="1" x14ac:dyDescent="0.15">
      <c r="B14" s="624" t="s">
        <v>262</v>
      </c>
      <c r="C14" s="625"/>
      <c r="D14" s="625"/>
      <c r="E14" s="625"/>
      <c r="F14" s="625"/>
      <c r="G14" s="625"/>
      <c r="H14" s="625"/>
      <c r="I14" s="625"/>
      <c r="J14" s="625"/>
      <c r="K14" s="625"/>
      <c r="L14" s="625"/>
      <c r="M14" s="625"/>
      <c r="N14" s="625"/>
      <c r="O14" s="625"/>
      <c r="P14" s="625"/>
      <c r="Q14" s="626"/>
      <c r="R14" s="627" t="s">
        <v>130</v>
      </c>
      <c r="S14" s="628"/>
      <c r="T14" s="628"/>
      <c r="U14" s="628"/>
      <c r="V14" s="628"/>
      <c r="W14" s="628"/>
      <c r="X14" s="628"/>
      <c r="Y14" s="629"/>
      <c r="Z14" s="663" t="s">
        <v>130</v>
      </c>
      <c r="AA14" s="663"/>
      <c r="AB14" s="663"/>
      <c r="AC14" s="663"/>
      <c r="AD14" s="664" t="s">
        <v>130</v>
      </c>
      <c r="AE14" s="664"/>
      <c r="AF14" s="664"/>
      <c r="AG14" s="664"/>
      <c r="AH14" s="664"/>
      <c r="AI14" s="664"/>
      <c r="AJ14" s="664"/>
      <c r="AK14" s="664"/>
      <c r="AL14" s="630" t="s">
        <v>130</v>
      </c>
      <c r="AM14" s="631"/>
      <c r="AN14" s="631"/>
      <c r="AO14" s="665"/>
      <c r="AP14" s="624" t="s">
        <v>263</v>
      </c>
      <c r="AQ14" s="625"/>
      <c r="AR14" s="625"/>
      <c r="AS14" s="625"/>
      <c r="AT14" s="625"/>
      <c r="AU14" s="625"/>
      <c r="AV14" s="625"/>
      <c r="AW14" s="625"/>
      <c r="AX14" s="625"/>
      <c r="AY14" s="625"/>
      <c r="AZ14" s="625"/>
      <c r="BA14" s="625"/>
      <c r="BB14" s="625"/>
      <c r="BC14" s="625"/>
      <c r="BD14" s="625"/>
      <c r="BE14" s="625"/>
      <c r="BF14" s="626"/>
      <c r="BG14" s="627">
        <v>143549</v>
      </c>
      <c r="BH14" s="628"/>
      <c r="BI14" s="628"/>
      <c r="BJ14" s="628"/>
      <c r="BK14" s="628"/>
      <c r="BL14" s="628"/>
      <c r="BM14" s="628"/>
      <c r="BN14" s="629"/>
      <c r="BO14" s="663">
        <v>2.5</v>
      </c>
      <c r="BP14" s="663"/>
      <c r="BQ14" s="663"/>
      <c r="BR14" s="663"/>
      <c r="BS14" s="664" t="s">
        <v>130</v>
      </c>
      <c r="BT14" s="664"/>
      <c r="BU14" s="664"/>
      <c r="BV14" s="664"/>
      <c r="BW14" s="664"/>
      <c r="BX14" s="664"/>
      <c r="BY14" s="664"/>
      <c r="BZ14" s="664"/>
      <c r="CA14" s="664"/>
      <c r="CB14" s="695"/>
      <c r="CD14" s="624" t="s">
        <v>264</v>
      </c>
      <c r="CE14" s="625"/>
      <c r="CF14" s="625"/>
      <c r="CG14" s="625"/>
      <c r="CH14" s="625"/>
      <c r="CI14" s="625"/>
      <c r="CJ14" s="625"/>
      <c r="CK14" s="625"/>
      <c r="CL14" s="625"/>
      <c r="CM14" s="625"/>
      <c r="CN14" s="625"/>
      <c r="CO14" s="625"/>
      <c r="CP14" s="625"/>
      <c r="CQ14" s="626"/>
      <c r="CR14" s="627">
        <v>530059</v>
      </c>
      <c r="CS14" s="628"/>
      <c r="CT14" s="628"/>
      <c r="CU14" s="628"/>
      <c r="CV14" s="628"/>
      <c r="CW14" s="628"/>
      <c r="CX14" s="628"/>
      <c r="CY14" s="629"/>
      <c r="CZ14" s="663">
        <v>3.1</v>
      </c>
      <c r="DA14" s="663"/>
      <c r="DB14" s="663"/>
      <c r="DC14" s="663"/>
      <c r="DD14" s="633">
        <v>40230</v>
      </c>
      <c r="DE14" s="628"/>
      <c r="DF14" s="628"/>
      <c r="DG14" s="628"/>
      <c r="DH14" s="628"/>
      <c r="DI14" s="628"/>
      <c r="DJ14" s="628"/>
      <c r="DK14" s="628"/>
      <c r="DL14" s="628"/>
      <c r="DM14" s="628"/>
      <c r="DN14" s="628"/>
      <c r="DO14" s="628"/>
      <c r="DP14" s="629"/>
      <c r="DQ14" s="633">
        <v>501456</v>
      </c>
      <c r="DR14" s="628"/>
      <c r="DS14" s="628"/>
      <c r="DT14" s="628"/>
      <c r="DU14" s="628"/>
      <c r="DV14" s="628"/>
      <c r="DW14" s="628"/>
      <c r="DX14" s="628"/>
      <c r="DY14" s="628"/>
      <c r="DZ14" s="628"/>
      <c r="EA14" s="628"/>
      <c r="EB14" s="628"/>
      <c r="EC14" s="662"/>
    </row>
    <row r="15" spans="2:143" ht="11.25" customHeight="1" x14ac:dyDescent="0.15">
      <c r="B15" s="624" t="s">
        <v>265</v>
      </c>
      <c r="C15" s="625"/>
      <c r="D15" s="625"/>
      <c r="E15" s="625"/>
      <c r="F15" s="625"/>
      <c r="G15" s="625"/>
      <c r="H15" s="625"/>
      <c r="I15" s="625"/>
      <c r="J15" s="625"/>
      <c r="K15" s="625"/>
      <c r="L15" s="625"/>
      <c r="M15" s="625"/>
      <c r="N15" s="625"/>
      <c r="O15" s="625"/>
      <c r="P15" s="625"/>
      <c r="Q15" s="626"/>
      <c r="R15" s="627" t="s">
        <v>148</v>
      </c>
      <c r="S15" s="628"/>
      <c r="T15" s="628"/>
      <c r="U15" s="628"/>
      <c r="V15" s="628"/>
      <c r="W15" s="628"/>
      <c r="X15" s="628"/>
      <c r="Y15" s="629"/>
      <c r="Z15" s="663" t="s">
        <v>130</v>
      </c>
      <c r="AA15" s="663"/>
      <c r="AB15" s="663"/>
      <c r="AC15" s="663"/>
      <c r="AD15" s="664" t="s">
        <v>130</v>
      </c>
      <c r="AE15" s="664"/>
      <c r="AF15" s="664"/>
      <c r="AG15" s="664"/>
      <c r="AH15" s="664"/>
      <c r="AI15" s="664"/>
      <c r="AJ15" s="664"/>
      <c r="AK15" s="664"/>
      <c r="AL15" s="630" t="s">
        <v>234</v>
      </c>
      <c r="AM15" s="631"/>
      <c r="AN15" s="631"/>
      <c r="AO15" s="665"/>
      <c r="AP15" s="624" t="s">
        <v>266</v>
      </c>
      <c r="AQ15" s="625"/>
      <c r="AR15" s="625"/>
      <c r="AS15" s="625"/>
      <c r="AT15" s="625"/>
      <c r="AU15" s="625"/>
      <c r="AV15" s="625"/>
      <c r="AW15" s="625"/>
      <c r="AX15" s="625"/>
      <c r="AY15" s="625"/>
      <c r="AZ15" s="625"/>
      <c r="BA15" s="625"/>
      <c r="BB15" s="625"/>
      <c r="BC15" s="625"/>
      <c r="BD15" s="625"/>
      <c r="BE15" s="625"/>
      <c r="BF15" s="626"/>
      <c r="BG15" s="627">
        <v>381362</v>
      </c>
      <c r="BH15" s="628"/>
      <c r="BI15" s="628"/>
      <c r="BJ15" s="628"/>
      <c r="BK15" s="628"/>
      <c r="BL15" s="628"/>
      <c r="BM15" s="628"/>
      <c r="BN15" s="629"/>
      <c r="BO15" s="663">
        <v>6.6</v>
      </c>
      <c r="BP15" s="663"/>
      <c r="BQ15" s="663"/>
      <c r="BR15" s="663"/>
      <c r="BS15" s="664" t="s">
        <v>148</v>
      </c>
      <c r="BT15" s="664"/>
      <c r="BU15" s="664"/>
      <c r="BV15" s="664"/>
      <c r="BW15" s="664"/>
      <c r="BX15" s="664"/>
      <c r="BY15" s="664"/>
      <c r="BZ15" s="664"/>
      <c r="CA15" s="664"/>
      <c r="CB15" s="695"/>
      <c r="CD15" s="624" t="s">
        <v>267</v>
      </c>
      <c r="CE15" s="625"/>
      <c r="CF15" s="625"/>
      <c r="CG15" s="625"/>
      <c r="CH15" s="625"/>
      <c r="CI15" s="625"/>
      <c r="CJ15" s="625"/>
      <c r="CK15" s="625"/>
      <c r="CL15" s="625"/>
      <c r="CM15" s="625"/>
      <c r="CN15" s="625"/>
      <c r="CO15" s="625"/>
      <c r="CP15" s="625"/>
      <c r="CQ15" s="626"/>
      <c r="CR15" s="627">
        <v>1449372</v>
      </c>
      <c r="CS15" s="628"/>
      <c r="CT15" s="628"/>
      <c r="CU15" s="628"/>
      <c r="CV15" s="628"/>
      <c r="CW15" s="628"/>
      <c r="CX15" s="628"/>
      <c r="CY15" s="629"/>
      <c r="CZ15" s="663">
        <v>8.6</v>
      </c>
      <c r="DA15" s="663"/>
      <c r="DB15" s="663"/>
      <c r="DC15" s="663"/>
      <c r="DD15" s="633">
        <v>232509</v>
      </c>
      <c r="DE15" s="628"/>
      <c r="DF15" s="628"/>
      <c r="DG15" s="628"/>
      <c r="DH15" s="628"/>
      <c r="DI15" s="628"/>
      <c r="DJ15" s="628"/>
      <c r="DK15" s="628"/>
      <c r="DL15" s="628"/>
      <c r="DM15" s="628"/>
      <c r="DN15" s="628"/>
      <c r="DO15" s="628"/>
      <c r="DP15" s="629"/>
      <c r="DQ15" s="633">
        <v>1256467</v>
      </c>
      <c r="DR15" s="628"/>
      <c r="DS15" s="628"/>
      <c r="DT15" s="628"/>
      <c r="DU15" s="628"/>
      <c r="DV15" s="628"/>
      <c r="DW15" s="628"/>
      <c r="DX15" s="628"/>
      <c r="DY15" s="628"/>
      <c r="DZ15" s="628"/>
      <c r="EA15" s="628"/>
      <c r="EB15" s="628"/>
      <c r="EC15" s="662"/>
    </row>
    <row r="16" spans="2:143" ht="11.25" customHeight="1" x14ac:dyDescent="0.15">
      <c r="B16" s="624" t="s">
        <v>268</v>
      </c>
      <c r="C16" s="625"/>
      <c r="D16" s="625"/>
      <c r="E16" s="625"/>
      <c r="F16" s="625"/>
      <c r="G16" s="625"/>
      <c r="H16" s="625"/>
      <c r="I16" s="625"/>
      <c r="J16" s="625"/>
      <c r="K16" s="625"/>
      <c r="L16" s="625"/>
      <c r="M16" s="625"/>
      <c r="N16" s="625"/>
      <c r="O16" s="625"/>
      <c r="P16" s="625"/>
      <c r="Q16" s="626"/>
      <c r="R16" s="627">
        <v>9245</v>
      </c>
      <c r="S16" s="628"/>
      <c r="T16" s="628"/>
      <c r="U16" s="628"/>
      <c r="V16" s="628"/>
      <c r="W16" s="628"/>
      <c r="X16" s="628"/>
      <c r="Y16" s="629"/>
      <c r="Z16" s="663">
        <v>0.1</v>
      </c>
      <c r="AA16" s="663"/>
      <c r="AB16" s="663"/>
      <c r="AC16" s="663"/>
      <c r="AD16" s="664">
        <v>9245</v>
      </c>
      <c r="AE16" s="664"/>
      <c r="AF16" s="664"/>
      <c r="AG16" s="664"/>
      <c r="AH16" s="664"/>
      <c r="AI16" s="664"/>
      <c r="AJ16" s="664"/>
      <c r="AK16" s="664"/>
      <c r="AL16" s="630">
        <v>0.1</v>
      </c>
      <c r="AM16" s="631"/>
      <c r="AN16" s="631"/>
      <c r="AO16" s="665"/>
      <c r="AP16" s="624" t="s">
        <v>269</v>
      </c>
      <c r="AQ16" s="625"/>
      <c r="AR16" s="625"/>
      <c r="AS16" s="625"/>
      <c r="AT16" s="625"/>
      <c r="AU16" s="625"/>
      <c r="AV16" s="625"/>
      <c r="AW16" s="625"/>
      <c r="AX16" s="625"/>
      <c r="AY16" s="625"/>
      <c r="AZ16" s="625"/>
      <c r="BA16" s="625"/>
      <c r="BB16" s="625"/>
      <c r="BC16" s="625"/>
      <c r="BD16" s="625"/>
      <c r="BE16" s="625"/>
      <c r="BF16" s="626"/>
      <c r="BG16" s="627" t="s">
        <v>148</v>
      </c>
      <c r="BH16" s="628"/>
      <c r="BI16" s="628"/>
      <c r="BJ16" s="628"/>
      <c r="BK16" s="628"/>
      <c r="BL16" s="628"/>
      <c r="BM16" s="628"/>
      <c r="BN16" s="629"/>
      <c r="BO16" s="663" t="s">
        <v>130</v>
      </c>
      <c r="BP16" s="663"/>
      <c r="BQ16" s="663"/>
      <c r="BR16" s="663"/>
      <c r="BS16" s="664" t="s">
        <v>234</v>
      </c>
      <c r="BT16" s="664"/>
      <c r="BU16" s="664"/>
      <c r="BV16" s="664"/>
      <c r="BW16" s="664"/>
      <c r="BX16" s="664"/>
      <c r="BY16" s="664"/>
      <c r="BZ16" s="664"/>
      <c r="CA16" s="664"/>
      <c r="CB16" s="695"/>
      <c r="CD16" s="624" t="s">
        <v>270</v>
      </c>
      <c r="CE16" s="625"/>
      <c r="CF16" s="625"/>
      <c r="CG16" s="625"/>
      <c r="CH16" s="625"/>
      <c r="CI16" s="625"/>
      <c r="CJ16" s="625"/>
      <c r="CK16" s="625"/>
      <c r="CL16" s="625"/>
      <c r="CM16" s="625"/>
      <c r="CN16" s="625"/>
      <c r="CO16" s="625"/>
      <c r="CP16" s="625"/>
      <c r="CQ16" s="626"/>
      <c r="CR16" s="627">
        <v>6567</v>
      </c>
      <c r="CS16" s="628"/>
      <c r="CT16" s="628"/>
      <c r="CU16" s="628"/>
      <c r="CV16" s="628"/>
      <c r="CW16" s="628"/>
      <c r="CX16" s="628"/>
      <c r="CY16" s="629"/>
      <c r="CZ16" s="663">
        <v>0</v>
      </c>
      <c r="DA16" s="663"/>
      <c r="DB16" s="663"/>
      <c r="DC16" s="663"/>
      <c r="DD16" s="633" t="s">
        <v>234</v>
      </c>
      <c r="DE16" s="628"/>
      <c r="DF16" s="628"/>
      <c r="DG16" s="628"/>
      <c r="DH16" s="628"/>
      <c r="DI16" s="628"/>
      <c r="DJ16" s="628"/>
      <c r="DK16" s="628"/>
      <c r="DL16" s="628"/>
      <c r="DM16" s="628"/>
      <c r="DN16" s="628"/>
      <c r="DO16" s="628"/>
      <c r="DP16" s="629"/>
      <c r="DQ16" s="633">
        <v>6567</v>
      </c>
      <c r="DR16" s="628"/>
      <c r="DS16" s="628"/>
      <c r="DT16" s="628"/>
      <c r="DU16" s="628"/>
      <c r="DV16" s="628"/>
      <c r="DW16" s="628"/>
      <c r="DX16" s="628"/>
      <c r="DY16" s="628"/>
      <c r="DZ16" s="628"/>
      <c r="EA16" s="628"/>
      <c r="EB16" s="628"/>
      <c r="EC16" s="662"/>
    </row>
    <row r="17" spans="2:133" ht="11.25" customHeight="1" x14ac:dyDescent="0.15">
      <c r="B17" s="624" t="s">
        <v>271</v>
      </c>
      <c r="C17" s="625"/>
      <c r="D17" s="625"/>
      <c r="E17" s="625"/>
      <c r="F17" s="625"/>
      <c r="G17" s="625"/>
      <c r="H17" s="625"/>
      <c r="I17" s="625"/>
      <c r="J17" s="625"/>
      <c r="K17" s="625"/>
      <c r="L17" s="625"/>
      <c r="M17" s="625"/>
      <c r="N17" s="625"/>
      <c r="O17" s="625"/>
      <c r="P17" s="625"/>
      <c r="Q17" s="626"/>
      <c r="R17" s="627">
        <v>74021</v>
      </c>
      <c r="S17" s="628"/>
      <c r="T17" s="628"/>
      <c r="U17" s="628"/>
      <c r="V17" s="628"/>
      <c r="W17" s="628"/>
      <c r="X17" s="628"/>
      <c r="Y17" s="629"/>
      <c r="Z17" s="663">
        <v>0.4</v>
      </c>
      <c r="AA17" s="663"/>
      <c r="AB17" s="663"/>
      <c r="AC17" s="663"/>
      <c r="AD17" s="664">
        <v>74021</v>
      </c>
      <c r="AE17" s="664"/>
      <c r="AF17" s="664"/>
      <c r="AG17" s="664"/>
      <c r="AH17" s="664"/>
      <c r="AI17" s="664"/>
      <c r="AJ17" s="664"/>
      <c r="AK17" s="664"/>
      <c r="AL17" s="630">
        <v>0.8</v>
      </c>
      <c r="AM17" s="631"/>
      <c r="AN17" s="631"/>
      <c r="AO17" s="665"/>
      <c r="AP17" s="624" t="s">
        <v>272</v>
      </c>
      <c r="AQ17" s="625"/>
      <c r="AR17" s="625"/>
      <c r="AS17" s="625"/>
      <c r="AT17" s="625"/>
      <c r="AU17" s="625"/>
      <c r="AV17" s="625"/>
      <c r="AW17" s="625"/>
      <c r="AX17" s="625"/>
      <c r="AY17" s="625"/>
      <c r="AZ17" s="625"/>
      <c r="BA17" s="625"/>
      <c r="BB17" s="625"/>
      <c r="BC17" s="625"/>
      <c r="BD17" s="625"/>
      <c r="BE17" s="625"/>
      <c r="BF17" s="626"/>
      <c r="BG17" s="627" t="s">
        <v>130</v>
      </c>
      <c r="BH17" s="628"/>
      <c r="BI17" s="628"/>
      <c r="BJ17" s="628"/>
      <c r="BK17" s="628"/>
      <c r="BL17" s="628"/>
      <c r="BM17" s="628"/>
      <c r="BN17" s="629"/>
      <c r="BO17" s="663" t="s">
        <v>234</v>
      </c>
      <c r="BP17" s="663"/>
      <c r="BQ17" s="663"/>
      <c r="BR17" s="663"/>
      <c r="BS17" s="664" t="s">
        <v>130</v>
      </c>
      <c r="BT17" s="664"/>
      <c r="BU17" s="664"/>
      <c r="BV17" s="664"/>
      <c r="BW17" s="664"/>
      <c r="BX17" s="664"/>
      <c r="BY17" s="664"/>
      <c r="BZ17" s="664"/>
      <c r="CA17" s="664"/>
      <c r="CB17" s="695"/>
      <c r="CD17" s="624" t="s">
        <v>273</v>
      </c>
      <c r="CE17" s="625"/>
      <c r="CF17" s="625"/>
      <c r="CG17" s="625"/>
      <c r="CH17" s="625"/>
      <c r="CI17" s="625"/>
      <c r="CJ17" s="625"/>
      <c r="CK17" s="625"/>
      <c r="CL17" s="625"/>
      <c r="CM17" s="625"/>
      <c r="CN17" s="625"/>
      <c r="CO17" s="625"/>
      <c r="CP17" s="625"/>
      <c r="CQ17" s="626"/>
      <c r="CR17" s="627">
        <v>1958584</v>
      </c>
      <c r="CS17" s="628"/>
      <c r="CT17" s="628"/>
      <c r="CU17" s="628"/>
      <c r="CV17" s="628"/>
      <c r="CW17" s="628"/>
      <c r="CX17" s="628"/>
      <c r="CY17" s="629"/>
      <c r="CZ17" s="663">
        <v>11.6</v>
      </c>
      <c r="DA17" s="663"/>
      <c r="DB17" s="663"/>
      <c r="DC17" s="663"/>
      <c r="DD17" s="633" t="s">
        <v>130</v>
      </c>
      <c r="DE17" s="628"/>
      <c r="DF17" s="628"/>
      <c r="DG17" s="628"/>
      <c r="DH17" s="628"/>
      <c r="DI17" s="628"/>
      <c r="DJ17" s="628"/>
      <c r="DK17" s="628"/>
      <c r="DL17" s="628"/>
      <c r="DM17" s="628"/>
      <c r="DN17" s="628"/>
      <c r="DO17" s="628"/>
      <c r="DP17" s="629"/>
      <c r="DQ17" s="633">
        <v>1867459</v>
      </c>
      <c r="DR17" s="628"/>
      <c r="DS17" s="628"/>
      <c r="DT17" s="628"/>
      <c r="DU17" s="628"/>
      <c r="DV17" s="628"/>
      <c r="DW17" s="628"/>
      <c r="DX17" s="628"/>
      <c r="DY17" s="628"/>
      <c r="DZ17" s="628"/>
      <c r="EA17" s="628"/>
      <c r="EB17" s="628"/>
      <c r="EC17" s="662"/>
    </row>
    <row r="18" spans="2:133" ht="11.25" customHeight="1" x14ac:dyDescent="0.15">
      <c r="B18" s="624" t="s">
        <v>274</v>
      </c>
      <c r="C18" s="625"/>
      <c r="D18" s="625"/>
      <c r="E18" s="625"/>
      <c r="F18" s="625"/>
      <c r="G18" s="625"/>
      <c r="H18" s="625"/>
      <c r="I18" s="625"/>
      <c r="J18" s="625"/>
      <c r="K18" s="625"/>
      <c r="L18" s="625"/>
      <c r="M18" s="625"/>
      <c r="N18" s="625"/>
      <c r="O18" s="625"/>
      <c r="P18" s="625"/>
      <c r="Q18" s="626"/>
      <c r="R18" s="627">
        <v>65049</v>
      </c>
      <c r="S18" s="628"/>
      <c r="T18" s="628"/>
      <c r="U18" s="628"/>
      <c r="V18" s="628"/>
      <c r="W18" s="628"/>
      <c r="X18" s="628"/>
      <c r="Y18" s="629"/>
      <c r="Z18" s="663">
        <v>0.4</v>
      </c>
      <c r="AA18" s="663"/>
      <c r="AB18" s="663"/>
      <c r="AC18" s="663"/>
      <c r="AD18" s="664">
        <v>65049</v>
      </c>
      <c r="AE18" s="664"/>
      <c r="AF18" s="664"/>
      <c r="AG18" s="664"/>
      <c r="AH18" s="664"/>
      <c r="AI18" s="664"/>
      <c r="AJ18" s="664"/>
      <c r="AK18" s="664"/>
      <c r="AL18" s="630">
        <v>0.7</v>
      </c>
      <c r="AM18" s="631"/>
      <c r="AN18" s="631"/>
      <c r="AO18" s="665"/>
      <c r="AP18" s="624" t="s">
        <v>275</v>
      </c>
      <c r="AQ18" s="625"/>
      <c r="AR18" s="625"/>
      <c r="AS18" s="625"/>
      <c r="AT18" s="625"/>
      <c r="AU18" s="625"/>
      <c r="AV18" s="625"/>
      <c r="AW18" s="625"/>
      <c r="AX18" s="625"/>
      <c r="AY18" s="625"/>
      <c r="AZ18" s="625"/>
      <c r="BA18" s="625"/>
      <c r="BB18" s="625"/>
      <c r="BC18" s="625"/>
      <c r="BD18" s="625"/>
      <c r="BE18" s="625"/>
      <c r="BF18" s="626"/>
      <c r="BG18" s="627" t="s">
        <v>234</v>
      </c>
      <c r="BH18" s="628"/>
      <c r="BI18" s="628"/>
      <c r="BJ18" s="628"/>
      <c r="BK18" s="628"/>
      <c r="BL18" s="628"/>
      <c r="BM18" s="628"/>
      <c r="BN18" s="629"/>
      <c r="BO18" s="663" t="s">
        <v>130</v>
      </c>
      <c r="BP18" s="663"/>
      <c r="BQ18" s="663"/>
      <c r="BR18" s="663"/>
      <c r="BS18" s="664" t="s">
        <v>234</v>
      </c>
      <c r="BT18" s="664"/>
      <c r="BU18" s="664"/>
      <c r="BV18" s="664"/>
      <c r="BW18" s="664"/>
      <c r="BX18" s="664"/>
      <c r="BY18" s="664"/>
      <c r="BZ18" s="664"/>
      <c r="CA18" s="664"/>
      <c r="CB18" s="695"/>
      <c r="CD18" s="624" t="s">
        <v>276</v>
      </c>
      <c r="CE18" s="625"/>
      <c r="CF18" s="625"/>
      <c r="CG18" s="625"/>
      <c r="CH18" s="625"/>
      <c r="CI18" s="625"/>
      <c r="CJ18" s="625"/>
      <c r="CK18" s="625"/>
      <c r="CL18" s="625"/>
      <c r="CM18" s="625"/>
      <c r="CN18" s="625"/>
      <c r="CO18" s="625"/>
      <c r="CP18" s="625"/>
      <c r="CQ18" s="626"/>
      <c r="CR18" s="627" t="s">
        <v>130</v>
      </c>
      <c r="CS18" s="628"/>
      <c r="CT18" s="628"/>
      <c r="CU18" s="628"/>
      <c r="CV18" s="628"/>
      <c r="CW18" s="628"/>
      <c r="CX18" s="628"/>
      <c r="CY18" s="629"/>
      <c r="CZ18" s="663" t="s">
        <v>234</v>
      </c>
      <c r="DA18" s="663"/>
      <c r="DB18" s="663"/>
      <c r="DC18" s="663"/>
      <c r="DD18" s="633" t="s">
        <v>130</v>
      </c>
      <c r="DE18" s="628"/>
      <c r="DF18" s="628"/>
      <c r="DG18" s="628"/>
      <c r="DH18" s="628"/>
      <c r="DI18" s="628"/>
      <c r="DJ18" s="628"/>
      <c r="DK18" s="628"/>
      <c r="DL18" s="628"/>
      <c r="DM18" s="628"/>
      <c r="DN18" s="628"/>
      <c r="DO18" s="628"/>
      <c r="DP18" s="629"/>
      <c r="DQ18" s="633" t="s">
        <v>148</v>
      </c>
      <c r="DR18" s="628"/>
      <c r="DS18" s="628"/>
      <c r="DT18" s="628"/>
      <c r="DU18" s="628"/>
      <c r="DV18" s="628"/>
      <c r="DW18" s="628"/>
      <c r="DX18" s="628"/>
      <c r="DY18" s="628"/>
      <c r="DZ18" s="628"/>
      <c r="EA18" s="628"/>
      <c r="EB18" s="628"/>
      <c r="EC18" s="662"/>
    </row>
    <row r="19" spans="2:133" ht="11.25" customHeight="1" x14ac:dyDescent="0.15">
      <c r="B19" s="624" t="s">
        <v>277</v>
      </c>
      <c r="C19" s="625"/>
      <c r="D19" s="625"/>
      <c r="E19" s="625"/>
      <c r="F19" s="625"/>
      <c r="G19" s="625"/>
      <c r="H19" s="625"/>
      <c r="I19" s="625"/>
      <c r="J19" s="625"/>
      <c r="K19" s="625"/>
      <c r="L19" s="625"/>
      <c r="M19" s="625"/>
      <c r="N19" s="625"/>
      <c r="O19" s="625"/>
      <c r="P19" s="625"/>
      <c r="Q19" s="626"/>
      <c r="R19" s="627">
        <v>59738</v>
      </c>
      <c r="S19" s="628"/>
      <c r="T19" s="628"/>
      <c r="U19" s="628"/>
      <c r="V19" s="628"/>
      <c r="W19" s="628"/>
      <c r="X19" s="628"/>
      <c r="Y19" s="629"/>
      <c r="Z19" s="663">
        <v>0.3</v>
      </c>
      <c r="AA19" s="663"/>
      <c r="AB19" s="663"/>
      <c r="AC19" s="663"/>
      <c r="AD19" s="664">
        <v>59738</v>
      </c>
      <c r="AE19" s="664"/>
      <c r="AF19" s="664"/>
      <c r="AG19" s="664"/>
      <c r="AH19" s="664"/>
      <c r="AI19" s="664"/>
      <c r="AJ19" s="664"/>
      <c r="AK19" s="664"/>
      <c r="AL19" s="630">
        <v>0.7</v>
      </c>
      <c r="AM19" s="631"/>
      <c r="AN19" s="631"/>
      <c r="AO19" s="665"/>
      <c r="AP19" s="624" t="s">
        <v>278</v>
      </c>
      <c r="AQ19" s="625"/>
      <c r="AR19" s="625"/>
      <c r="AS19" s="625"/>
      <c r="AT19" s="625"/>
      <c r="AU19" s="625"/>
      <c r="AV19" s="625"/>
      <c r="AW19" s="625"/>
      <c r="AX19" s="625"/>
      <c r="AY19" s="625"/>
      <c r="AZ19" s="625"/>
      <c r="BA19" s="625"/>
      <c r="BB19" s="625"/>
      <c r="BC19" s="625"/>
      <c r="BD19" s="625"/>
      <c r="BE19" s="625"/>
      <c r="BF19" s="626"/>
      <c r="BG19" s="627">
        <v>3478</v>
      </c>
      <c r="BH19" s="628"/>
      <c r="BI19" s="628"/>
      <c r="BJ19" s="628"/>
      <c r="BK19" s="628"/>
      <c r="BL19" s="628"/>
      <c r="BM19" s="628"/>
      <c r="BN19" s="629"/>
      <c r="BO19" s="663">
        <v>0.1</v>
      </c>
      <c r="BP19" s="663"/>
      <c r="BQ19" s="663"/>
      <c r="BR19" s="663"/>
      <c r="BS19" s="664" t="s">
        <v>130</v>
      </c>
      <c r="BT19" s="664"/>
      <c r="BU19" s="664"/>
      <c r="BV19" s="664"/>
      <c r="BW19" s="664"/>
      <c r="BX19" s="664"/>
      <c r="BY19" s="664"/>
      <c r="BZ19" s="664"/>
      <c r="CA19" s="664"/>
      <c r="CB19" s="695"/>
      <c r="CD19" s="624" t="s">
        <v>279</v>
      </c>
      <c r="CE19" s="625"/>
      <c r="CF19" s="625"/>
      <c r="CG19" s="625"/>
      <c r="CH19" s="625"/>
      <c r="CI19" s="625"/>
      <c r="CJ19" s="625"/>
      <c r="CK19" s="625"/>
      <c r="CL19" s="625"/>
      <c r="CM19" s="625"/>
      <c r="CN19" s="625"/>
      <c r="CO19" s="625"/>
      <c r="CP19" s="625"/>
      <c r="CQ19" s="626"/>
      <c r="CR19" s="627" t="s">
        <v>130</v>
      </c>
      <c r="CS19" s="628"/>
      <c r="CT19" s="628"/>
      <c r="CU19" s="628"/>
      <c r="CV19" s="628"/>
      <c r="CW19" s="628"/>
      <c r="CX19" s="628"/>
      <c r="CY19" s="629"/>
      <c r="CZ19" s="663" t="s">
        <v>148</v>
      </c>
      <c r="DA19" s="663"/>
      <c r="DB19" s="663"/>
      <c r="DC19" s="663"/>
      <c r="DD19" s="633" t="s">
        <v>148</v>
      </c>
      <c r="DE19" s="628"/>
      <c r="DF19" s="628"/>
      <c r="DG19" s="628"/>
      <c r="DH19" s="628"/>
      <c r="DI19" s="628"/>
      <c r="DJ19" s="628"/>
      <c r="DK19" s="628"/>
      <c r="DL19" s="628"/>
      <c r="DM19" s="628"/>
      <c r="DN19" s="628"/>
      <c r="DO19" s="628"/>
      <c r="DP19" s="629"/>
      <c r="DQ19" s="633" t="s">
        <v>130</v>
      </c>
      <c r="DR19" s="628"/>
      <c r="DS19" s="628"/>
      <c r="DT19" s="628"/>
      <c r="DU19" s="628"/>
      <c r="DV19" s="628"/>
      <c r="DW19" s="628"/>
      <c r="DX19" s="628"/>
      <c r="DY19" s="628"/>
      <c r="DZ19" s="628"/>
      <c r="EA19" s="628"/>
      <c r="EB19" s="628"/>
      <c r="EC19" s="662"/>
    </row>
    <row r="20" spans="2:133" ht="11.25" customHeight="1" x14ac:dyDescent="0.15">
      <c r="B20" s="696" t="s">
        <v>280</v>
      </c>
      <c r="C20" s="697"/>
      <c r="D20" s="697"/>
      <c r="E20" s="697"/>
      <c r="F20" s="697"/>
      <c r="G20" s="697"/>
      <c r="H20" s="697"/>
      <c r="I20" s="697"/>
      <c r="J20" s="697"/>
      <c r="K20" s="697"/>
      <c r="L20" s="697"/>
      <c r="M20" s="697"/>
      <c r="N20" s="697"/>
      <c r="O20" s="697"/>
      <c r="P20" s="697"/>
      <c r="Q20" s="698"/>
      <c r="R20" s="627">
        <v>5311</v>
      </c>
      <c r="S20" s="628"/>
      <c r="T20" s="628"/>
      <c r="U20" s="628"/>
      <c r="V20" s="628"/>
      <c r="W20" s="628"/>
      <c r="X20" s="628"/>
      <c r="Y20" s="629"/>
      <c r="Z20" s="663">
        <v>0</v>
      </c>
      <c r="AA20" s="663"/>
      <c r="AB20" s="663"/>
      <c r="AC20" s="663"/>
      <c r="AD20" s="664">
        <v>5311</v>
      </c>
      <c r="AE20" s="664"/>
      <c r="AF20" s="664"/>
      <c r="AG20" s="664"/>
      <c r="AH20" s="664"/>
      <c r="AI20" s="664"/>
      <c r="AJ20" s="664"/>
      <c r="AK20" s="664"/>
      <c r="AL20" s="630">
        <v>0.1</v>
      </c>
      <c r="AM20" s="631"/>
      <c r="AN20" s="631"/>
      <c r="AO20" s="665"/>
      <c r="AP20" s="624" t="s">
        <v>281</v>
      </c>
      <c r="AQ20" s="625"/>
      <c r="AR20" s="625"/>
      <c r="AS20" s="625"/>
      <c r="AT20" s="625"/>
      <c r="AU20" s="625"/>
      <c r="AV20" s="625"/>
      <c r="AW20" s="625"/>
      <c r="AX20" s="625"/>
      <c r="AY20" s="625"/>
      <c r="AZ20" s="625"/>
      <c r="BA20" s="625"/>
      <c r="BB20" s="625"/>
      <c r="BC20" s="625"/>
      <c r="BD20" s="625"/>
      <c r="BE20" s="625"/>
      <c r="BF20" s="626"/>
      <c r="BG20" s="627">
        <v>3478</v>
      </c>
      <c r="BH20" s="628"/>
      <c r="BI20" s="628"/>
      <c r="BJ20" s="628"/>
      <c r="BK20" s="628"/>
      <c r="BL20" s="628"/>
      <c r="BM20" s="628"/>
      <c r="BN20" s="629"/>
      <c r="BO20" s="663">
        <v>0.1</v>
      </c>
      <c r="BP20" s="663"/>
      <c r="BQ20" s="663"/>
      <c r="BR20" s="663"/>
      <c r="BS20" s="664" t="s">
        <v>234</v>
      </c>
      <c r="BT20" s="664"/>
      <c r="BU20" s="664"/>
      <c r="BV20" s="664"/>
      <c r="BW20" s="664"/>
      <c r="BX20" s="664"/>
      <c r="BY20" s="664"/>
      <c r="BZ20" s="664"/>
      <c r="CA20" s="664"/>
      <c r="CB20" s="695"/>
      <c r="CD20" s="624" t="s">
        <v>282</v>
      </c>
      <c r="CE20" s="625"/>
      <c r="CF20" s="625"/>
      <c r="CG20" s="625"/>
      <c r="CH20" s="625"/>
      <c r="CI20" s="625"/>
      <c r="CJ20" s="625"/>
      <c r="CK20" s="625"/>
      <c r="CL20" s="625"/>
      <c r="CM20" s="625"/>
      <c r="CN20" s="625"/>
      <c r="CO20" s="625"/>
      <c r="CP20" s="625"/>
      <c r="CQ20" s="626"/>
      <c r="CR20" s="627">
        <v>16911249</v>
      </c>
      <c r="CS20" s="628"/>
      <c r="CT20" s="628"/>
      <c r="CU20" s="628"/>
      <c r="CV20" s="628"/>
      <c r="CW20" s="628"/>
      <c r="CX20" s="628"/>
      <c r="CY20" s="629"/>
      <c r="CZ20" s="663">
        <v>100</v>
      </c>
      <c r="DA20" s="663"/>
      <c r="DB20" s="663"/>
      <c r="DC20" s="663"/>
      <c r="DD20" s="633">
        <v>1139806</v>
      </c>
      <c r="DE20" s="628"/>
      <c r="DF20" s="628"/>
      <c r="DG20" s="628"/>
      <c r="DH20" s="628"/>
      <c r="DI20" s="628"/>
      <c r="DJ20" s="628"/>
      <c r="DK20" s="628"/>
      <c r="DL20" s="628"/>
      <c r="DM20" s="628"/>
      <c r="DN20" s="628"/>
      <c r="DO20" s="628"/>
      <c r="DP20" s="629"/>
      <c r="DQ20" s="633">
        <v>11436175</v>
      </c>
      <c r="DR20" s="628"/>
      <c r="DS20" s="628"/>
      <c r="DT20" s="628"/>
      <c r="DU20" s="628"/>
      <c r="DV20" s="628"/>
      <c r="DW20" s="628"/>
      <c r="DX20" s="628"/>
      <c r="DY20" s="628"/>
      <c r="DZ20" s="628"/>
      <c r="EA20" s="628"/>
      <c r="EB20" s="628"/>
      <c r="EC20" s="662"/>
    </row>
    <row r="21" spans="2:133" ht="11.25" customHeight="1" x14ac:dyDescent="0.15">
      <c r="B21" s="624" t="s">
        <v>283</v>
      </c>
      <c r="C21" s="625"/>
      <c r="D21" s="625"/>
      <c r="E21" s="625"/>
      <c r="F21" s="625"/>
      <c r="G21" s="625"/>
      <c r="H21" s="625"/>
      <c r="I21" s="625"/>
      <c r="J21" s="625"/>
      <c r="K21" s="625"/>
      <c r="L21" s="625"/>
      <c r="M21" s="625"/>
      <c r="N21" s="625"/>
      <c r="O21" s="625"/>
      <c r="P21" s="625"/>
      <c r="Q21" s="626"/>
      <c r="R21" s="627">
        <v>2399772</v>
      </c>
      <c r="S21" s="628"/>
      <c r="T21" s="628"/>
      <c r="U21" s="628"/>
      <c r="V21" s="628"/>
      <c r="W21" s="628"/>
      <c r="X21" s="628"/>
      <c r="Y21" s="629"/>
      <c r="Z21" s="663">
        <v>13.2</v>
      </c>
      <c r="AA21" s="663"/>
      <c r="AB21" s="663"/>
      <c r="AC21" s="663"/>
      <c r="AD21" s="664">
        <v>2091202</v>
      </c>
      <c r="AE21" s="664"/>
      <c r="AF21" s="664"/>
      <c r="AG21" s="664"/>
      <c r="AH21" s="664"/>
      <c r="AI21" s="664"/>
      <c r="AJ21" s="664"/>
      <c r="AK21" s="664"/>
      <c r="AL21" s="630">
        <v>22.8</v>
      </c>
      <c r="AM21" s="631"/>
      <c r="AN21" s="631"/>
      <c r="AO21" s="665"/>
      <c r="AP21" s="624" t="s">
        <v>284</v>
      </c>
      <c r="AQ21" s="699"/>
      <c r="AR21" s="699"/>
      <c r="AS21" s="699"/>
      <c r="AT21" s="699"/>
      <c r="AU21" s="699"/>
      <c r="AV21" s="699"/>
      <c r="AW21" s="699"/>
      <c r="AX21" s="699"/>
      <c r="AY21" s="699"/>
      <c r="AZ21" s="699"/>
      <c r="BA21" s="699"/>
      <c r="BB21" s="699"/>
      <c r="BC21" s="699"/>
      <c r="BD21" s="699"/>
      <c r="BE21" s="699"/>
      <c r="BF21" s="700"/>
      <c r="BG21" s="627">
        <v>3478</v>
      </c>
      <c r="BH21" s="628"/>
      <c r="BI21" s="628"/>
      <c r="BJ21" s="628"/>
      <c r="BK21" s="628"/>
      <c r="BL21" s="628"/>
      <c r="BM21" s="628"/>
      <c r="BN21" s="629"/>
      <c r="BO21" s="663">
        <v>0.1</v>
      </c>
      <c r="BP21" s="663"/>
      <c r="BQ21" s="663"/>
      <c r="BR21" s="663"/>
      <c r="BS21" s="664" t="s">
        <v>130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285</v>
      </c>
      <c r="C22" s="625"/>
      <c r="D22" s="625"/>
      <c r="E22" s="625"/>
      <c r="F22" s="625"/>
      <c r="G22" s="625"/>
      <c r="H22" s="625"/>
      <c r="I22" s="625"/>
      <c r="J22" s="625"/>
      <c r="K22" s="625"/>
      <c r="L22" s="625"/>
      <c r="M22" s="625"/>
      <c r="N22" s="625"/>
      <c r="O22" s="625"/>
      <c r="P22" s="625"/>
      <c r="Q22" s="626"/>
      <c r="R22" s="627">
        <v>2091202</v>
      </c>
      <c r="S22" s="628"/>
      <c r="T22" s="628"/>
      <c r="U22" s="628"/>
      <c r="V22" s="628"/>
      <c r="W22" s="628"/>
      <c r="X22" s="628"/>
      <c r="Y22" s="629"/>
      <c r="Z22" s="663">
        <v>11.5</v>
      </c>
      <c r="AA22" s="663"/>
      <c r="AB22" s="663"/>
      <c r="AC22" s="663"/>
      <c r="AD22" s="664">
        <v>2091202</v>
      </c>
      <c r="AE22" s="664"/>
      <c r="AF22" s="664"/>
      <c r="AG22" s="664"/>
      <c r="AH22" s="664"/>
      <c r="AI22" s="664"/>
      <c r="AJ22" s="664"/>
      <c r="AK22" s="664"/>
      <c r="AL22" s="630">
        <v>22.8</v>
      </c>
      <c r="AM22" s="631"/>
      <c r="AN22" s="631"/>
      <c r="AO22" s="665"/>
      <c r="AP22" s="624" t="s">
        <v>286</v>
      </c>
      <c r="AQ22" s="699"/>
      <c r="AR22" s="699"/>
      <c r="AS22" s="699"/>
      <c r="AT22" s="699"/>
      <c r="AU22" s="699"/>
      <c r="AV22" s="699"/>
      <c r="AW22" s="699"/>
      <c r="AX22" s="699"/>
      <c r="AY22" s="699"/>
      <c r="AZ22" s="699"/>
      <c r="BA22" s="699"/>
      <c r="BB22" s="699"/>
      <c r="BC22" s="699"/>
      <c r="BD22" s="699"/>
      <c r="BE22" s="699"/>
      <c r="BF22" s="700"/>
      <c r="BG22" s="627" t="s">
        <v>234</v>
      </c>
      <c r="BH22" s="628"/>
      <c r="BI22" s="628"/>
      <c r="BJ22" s="628"/>
      <c r="BK22" s="628"/>
      <c r="BL22" s="628"/>
      <c r="BM22" s="628"/>
      <c r="BN22" s="629"/>
      <c r="BO22" s="663" t="s">
        <v>130</v>
      </c>
      <c r="BP22" s="663"/>
      <c r="BQ22" s="663"/>
      <c r="BR22" s="663"/>
      <c r="BS22" s="664" t="s">
        <v>130</v>
      </c>
      <c r="BT22" s="664"/>
      <c r="BU22" s="664"/>
      <c r="BV22" s="664"/>
      <c r="BW22" s="664"/>
      <c r="BX22" s="664"/>
      <c r="BY22" s="664"/>
      <c r="BZ22" s="664"/>
      <c r="CA22" s="664"/>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288</v>
      </c>
      <c r="C23" s="625"/>
      <c r="D23" s="625"/>
      <c r="E23" s="625"/>
      <c r="F23" s="625"/>
      <c r="G23" s="625"/>
      <c r="H23" s="625"/>
      <c r="I23" s="625"/>
      <c r="J23" s="625"/>
      <c r="K23" s="625"/>
      <c r="L23" s="625"/>
      <c r="M23" s="625"/>
      <c r="N23" s="625"/>
      <c r="O23" s="625"/>
      <c r="P23" s="625"/>
      <c r="Q23" s="626"/>
      <c r="R23" s="627">
        <v>308570</v>
      </c>
      <c r="S23" s="628"/>
      <c r="T23" s="628"/>
      <c r="U23" s="628"/>
      <c r="V23" s="628"/>
      <c r="W23" s="628"/>
      <c r="X23" s="628"/>
      <c r="Y23" s="629"/>
      <c r="Z23" s="663">
        <v>1.7</v>
      </c>
      <c r="AA23" s="663"/>
      <c r="AB23" s="663"/>
      <c r="AC23" s="663"/>
      <c r="AD23" s="664" t="s">
        <v>234</v>
      </c>
      <c r="AE23" s="664"/>
      <c r="AF23" s="664"/>
      <c r="AG23" s="664"/>
      <c r="AH23" s="664"/>
      <c r="AI23" s="664"/>
      <c r="AJ23" s="664"/>
      <c r="AK23" s="664"/>
      <c r="AL23" s="630" t="s">
        <v>130</v>
      </c>
      <c r="AM23" s="631"/>
      <c r="AN23" s="631"/>
      <c r="AO23" s="665"/>
      <c r="AP23" s="624" t="s">
        <v>289</v>
      </c>
      <c r="AQ23" s="699"/>
      <c r="AR23" s="699"/>
      <c r="AS23" s="699"/>
      <c r="AT23" s="699"/>
      <c r="AU23" s="699"/>
      <c r="AV23" s="699"/>
      <c r="AW23" s="699"/>
      <c r="AX23" s="699"/>
      <c r="AY23" s="699"/>
      <c r="AZ23" s="699"/>
      <c r="BA23" s="699"/>
      <c r="BB23" s="699"/>
      <c r="BC23" s="699"/>
      <c r="BD23" s="699"/>
      <c r="BE23" s="699"/>
      <c r="BF23" s="700"/>
      <c r="BG23" s="627" t="s">
        <v>130</v>
      </c>
      <c r="BH23" s="628"/>
      <c r="BI23" s="628"/>
      <c r="BJ23" s="628"/>
      <c r="BK23" s="628"/>
      <c r="BL23" s="628"/>
      <c r="BM23" s="628"/>
      <c r="BN23" s="629"/>
      <c r="BO23" s="663" t="s">
        <v>148</v>
      </c>
      <c r="BP23" s="663"/>
      <c r="BQ23" s="663"/>
      <c r="BR23" s="663"/>
      <c r="BS23" s="664" t="s">
        <v>234</v>
      </c>
      <c r="BT23" s="664"/>
      <c r="BU23" s="664"/>
      <c r="BV23" s="664"/>
      <c r="BW23" s="664"/>
      <c r="BX23" s="664"/>
      <c r="BY23" s="664"/>
      <c r="BZ23" s="664"/>
      <c r="CA23" s="664"/>
      <c r="CB23" s="695"/>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x14ac:dyDescent="0.15">
      <c r="B24" s="624" t="s">
        <v>295</v>
      </c>
      <c r="C24" s="625"/>
      <c r="D24" s="625"/>
      <c r="E24" s="625"/>
      <c r="F24" s="625"/>
      <c r="G24" s="625"/>
      <c r="H24" s="625"/>
      <c r="I24" s="625"/>
      <c r="J24" s="625"/>
      <c r="K24" s="625"/>
      <c r="L24" s="625"/>
      <c r="M24" s="625"/>
      <c r="N24" s="625"/>
      <c r="O24" s="625"/>
      <c r="P24" s="625"/>
      <c r="Q24" s="626"/>
      <c r="R24" s="627" t="s">
        <v>234</v>
      </c>
      <c r="S24" s="628"/>
      <c r="T24" s="628"/>
      <c r="U24" s="628"/>
      <c r="V24" s="628"/>
      <c r="W24" s="628"/>
      <c r="X24" s="628"/>
      <c r="Y24" s="629"/>
      <c r="Z24" s="663" t="s">
        <v>130</v>
      </c>
      <c r="AA24" s="663"/>
      <c r="AB24" s="663"/>
      <c r="AC24" s="663"/>
      <c r="AD24" s="664" t="s">
        <v>148</v>
      </c>
      <c r="AE24" s="664"/>
      <c r="AF24" s="664"/>
      <c r="AG24" s="664"/>
      <c r="AH24" s="664"/>
      <c r="AI24" s="664"/>
      <c r="AJ24" s="664"/>
      <c r="AK24" s="664"/>
      <c r="AL24" s="630" t="s">
        <v>234</v>
      </c>
      <c r="AM24" s="631"/>
      <c r="AN24" s="631"/>
      <c r="AO24" s="665"/>
      <c r="AP24" s="624" t="s">
        <v>296</v>
      </c>
      <c r="AQ24" s="699"/>
      <c r="AR24" s="699"/>
      <c r="AS24" s="699"/>
      <c r="AT24" s="699"/>
      <c r="AU24" s="699"/>
      <c r="AV24" s="699"/>
      <c r="AW24" s="699"/>
      <c r="AX24" s="699"/>
      <c r="AY24" s="699"/>
      <c r="AZ24" s="699"/>
      <c r="BA24" s="699"/>
      <c r="BB24" s="699"/>
      <c r="BC24" s="699"/>
      <c r="BD24" s="699"/>
      <c r="BE24" s="699"/>
      <c r="BF24" s="700"/>
      <c r="BG24" s="627" t="s">
        <v>234</v>
      </c>
      <c r="BH24" s="628"/>
      <c r="BI24" s="628"/>
      <c r="BJ24" s="628"/>
      <c r="BK24" s="628"/>
      <c r="BL24" s="628"/>
      <c r="BM24" s="628"/>
      <c r="BN24" s="629"/>
      <c r="BO24" s="663" t="s">
        <v>148</v>
      </c>
      <c r="BP24" s="663"/>
      <c r="BQ24" s="663"/>
      <c r="BR24" s="663"/>
      <c r="BS24" s="664" t="s">
        <v>130</v>
      </c>
      <c r="BT24" s="664"/>
      <c r="BU24" s="664"/>
      <c r="BV24" s="664"/>
      <c r="BW24" s="664"/>
      <c r="BX24" s="664"/>
      <c r="BY24" s="664"/>
      <c r="BZ24" s="664"/>
      <c r="CA24" s="664"/>
      <c r="CB24" s="695"/>
      <c r="CD24" s="676" t="s">
        <v>297</v>
      </c>
      <c r="CE24" s="677"/>
      <c r="CF24" s="677"/>
      <c r="CG24" s="677"/>
      <c r="CH24" s="677"/>
      <c r="CI24" s="677"/>
      <c r="CJ24" s="677"/>
      <c r="CK24" s="677"/>
      <c r="CL24" s="677"/>
      <c r="CM24" s="677"/>
      <c r="CN24" s="677"/>
      <c r="CO24" s="677"/>
      <c r="CP24" s="677"/>
      <c r="CQ24" s="678"/>
      <c r="CR24" s="673">
        <v>8200171</v>
      </c>
      <c r="CS24" s="674"/>
      <c r="CT24" s="674"/>
      <c r="CU24" s="674"/>
      <c r="CV24" s="674"/>
      <c r="CW24" s="674"/>
      <c r="CX24" s="674"/>
      <c r="CY24" s="702"/>
      <c r="CZ24" s="703">
        <v>48.5</v>
      </c>
      <c r="DA24" s="686"/>
      <c r="DB24" s="686"/>
      <c r="DC24" s="705"/>
      <c r="DD24" s="701">
        <v>4903182</v>
      </c>
      <c r="DE24" s="674"/>
      <c r="DF24" s="674"/>
      <c r="DG24" s="674"/>
      <c r="DH24" s="674"/>
      <c r="DI24" s="674"/>
      <c r="DJ24" s="674"/>
      <c r="DK24" s="702"/>
      <c r="DL24" s="701">
        <v>4847595</v>
      </c>
      <c r="DM24" s="674"/>
      <c r="DN24" s="674"/>
      <c r="DO24" s="674"/>
      <c r="DP24" s="674"/>
      <c r="DQ24" s="674"/>
      <c r="DR24" s="674"/>
      <c r="DS24" s="674"/>
      <c r="DT24" s="674"/>
      <c r="DU24" s="674"/>
      <c r="DV24" s="702"/>
      <c r="DW24" s="703">
        <v>51.6</v>
      </c>
      <c r="DX24" s="686"/>
      <c r="DY24" s="686"/>
      <c r="DZ24" s="686"/>
      <c r="EA24" s="686"/>
      <c r="EB24" s="686"/>
      <c r="EC24" s="704"/>
    </row>
    <row r="25" spans="2:133" ht="11.25" customHeight="1" x14ac:dyDescent="0.15">
      <c r="B25" s="624" t="s">
        <v>298</v>
      </c>
      <c r="C25" s="625"/>
      <c r="D25" s="625"/>
      <c r="E25" s="625"/>
      <c r="F25" s="625"/>
      <c r="G25" s="625"/>
      <c r="H25" s="625"/>
      <c r="I25" s="625"/>
      <c r="J25" s="625"/>
      <c r="K25" s="625"/>
      <c r="L25" s="625"/>
      <c r="M25" s="625"/>
      <c r="N25" s="625"/>
      <c r="O25" s="625"/>
      <c r="P25" s="625"/>
      <c r="Q25" s="626"/>
      <c r="R25" s="627">
        <v>9458558</v>
      </c>
      <c r="S25" s="628"/>
      <c r="T25" s="628"/>
      <c r="U25" s="628"/>
      <c r="V25" s="628"/>
      <c r="W25" s="628"/>
      <c r="X25" s="628"/>
      <c r="Y25" s="629"/>
      <c r="Z25" s="663">
        <v>52.2</v>
      </c>
      <c r="AA25" s="663"/>
      <c r="AB25" s="663"/>
      <c r="AC25" s="663"/>
      <c r="AD25" s="664">
        <v>9149988</v>
      </c>
      <c r="AE25" s="664"/>
      <c r="AF25" s="664"/>
      <c r="AG25" s="664"/>
      <c r="AH25" s="664"/>
      <c r="AI25" s="664"/>
      <c r="AJ25" s="664"/>
      <c r="AK25" s="664"/>
      <c r="AL25" s="630">
        <v>99.7</v>
      </c>
      <c r="AM25" s="631"/>
      <c r="AN25" s="631"/>
      <c r="AO25" s="665"/>
      <c r="AP25" s="624" t="s">
        <v>299</v>
      </c>
      <c r="AQ25" s="699"/>
      <c r="AR25" s="699"/>
      <c r="AS25" s="699"/>
      <c r="AT25" s="699"/>
      <c r="AU25" s="699"/>
      <c r="AV25" s="699"/>
      <c r="AW25" s="699"/>
      <c r="AX25" s="699"/>
      <c r="AY25" s="699"/>
      <c r="AZ25" s="699"/>
      <c r="BA25" s="699"/>
      <c r="BB25" s="699"/>
      <c r="BC25" s="699"/>
      <c r="BD25" s="699"/>
      <c r="BE25" s="699"/>
      <c r="BF25" s="700"/>
      <c r="BG25" s="627" t="s">
        <v>234</v>
      </c>
      <c r="BH25" s="628"/>
      <c r="BI25" s="628"/>
      <c r="BJ25" s="628"/>
      <c r="BK25" s="628"/>
      <c r="BL25" s="628"/>
      <c r="BM25" s="628"/>
      <c r="BN25" s="629"/>
      <c r="BO25" s="663" t="s">
        <v>130</v>
      </c>
      <c r="BP25" s="663"/>
      <c r="BQ25" s="663"/>
      <c r="BR25" s="663"/>
      <c r="BS25" s="664" t="s">
        <v>148</v>
      </c>
      <c r="BT25" s="664"/>
      <c r="BU25" s="664"/>
      <c r="BV25" s="664"/>
      <c r="BW25" s="664"/>
      <c r="BX25" s="664"/>
      <c r="BY25" s="664"/>
      <c r="BZ25" s="664"/>
      <c r="CA25" s="664"/>
      <c r="CB25" s="695"/>
      <c r="CD25" s="624" t="s">
        <v>300</v>
      </c>
      <c r="CE25" s="625"/>
      <c r="CF25" s="625"/>
      <c r="CG25" s="625"/>
      <c r="CH25" s="625"/>
      <c r="CI25" s="625"/>
      <c r="CJ25" s="625"/>
      <c r="CK25" s="625"/>
      <c r="CL25" s="625"/>
      <c r="CM25" s="625"/>
      <c r="CN25" s="625"/>
      <c r="CO25" s="625"/>
      <c r="CP25" s="625"/>
      <c r="CQ25" s="626"/>
      <c r="CR25" s="627">
        <v>2008216</v>
      </c>
      <c r="CS25" s="636"/>
      <c r="CT25" s="636"/>
      <c r="CU25" s="636"/>
      <c r="CV25" s="636"/>
      <c r="CW25" s="636"/>
      <c r="CX25" s="636"/>
      <c r="CY25" s="637"/>
      <c r="CZ25" s="630">
        <v>11.9</v>
      </c>
      <c r="DA25" s="638"/>
      <c r="DB25" s="638"/>
      <c r="DC25" s="639"/>
      <c r="DD25" s="633">
        <v>1869015</v>
      </c>
      <c r="DE25" s="636"/>
      <c r="DF25" s="636"/>
      <c r="DG25" s="636"/>
      <c r="DH25" s="636"/>
      <c r="DI25" s="636"/>
      <c r="DJ25" s="636"/>
      <c r="DK25" s="637"/>
      <c r="DL25" s="633">
        <v>1856967</v>
      </c>
      <c r="DM25" s="636"/>
      <c r="DN25" s="636"/>
      <c r="DO25" s="636"/>
      <c r="DP25" s="636"/>
      <c r="DQ25" s="636"/>
      <c r="DR25" s="636"/>
      <c r="DS25" s="636"/>
      <c r="DT25" s="636"/>
      <c r="DU25" s="636"/>
      <c r="DV25" s="637"/>
      <c r="DW25" s="630">
        <v>19.8</v>
      </c>
      <c r="DX25" s="638"/>
      <c r="DY25" s="638"/>
      <c r="DZ25" s="638"/>
      <c r="EA25" s="638"/>
      <c r="EB25" s="638"/>
      <c r="EC25" s="652"/>
    </row>
    <row r="26" spans="2:133" ht="11.25" customHeight="1" x14ac:dyDescent="0.15">
      <c r="B26" s="624" t="s">
        <v>301</v>
      </c>
      <c r="C26" s="625"/>
      <c r="D26" s="625"/>
      <c r="E26" s="625"/>
      <c r="F26" s="625"/>
      <c r="G26" s="625"/>
      <c r="H26" s="625"/>
      <c r="I26" s="625"/>
      <c r="J26" s="625"/>
      <c r="K26" s="625"/>
      <c r="L26" s="625"/>
      <c r="M26" s="625"/>
      <c r="N26" s="625"/>
      <c r="O26" s="625"/>
      <c r="P26" s="625"/>
      <c r="Q26" s="626"/>
      <c r="R26" s="627">
        <v>3673</v>
      </c>
      <c r="S26" s="628"/>
      <c r="T26" s="628"/>
      <c r="U26" s="628"/>
      <c r="V26" s="628"/>
      <c r="W26" s="628"/>
      <c r="X26" s="628"/>
      <c r="Y26" s="629"/>
      <c r="Z26" s="663">
        <v>0</v>
      </c>
      <c r="AA26" s="663"/>
      <c r="AB26" s="663"/>
      <c r="AC26" s="663"/>
      <c r="AD26" s="664">
        <v>3673</v>
      </c>
      <c r="AE26" s="664"/>
      <c r="AF26" s="664"/>
      <c r="AG26" s="664"/>
      <c r="AH26" s="664"/>
      <c r="AI26" s="664"/>
      <c r="AJ26" s="664"/>
      <c r="AK26" s="664"/>
      <c r="AL26" s="630">
        <v>0</v>
      </c>
      <c r="AM26" s="631"/>
      <c r="AN26" s="631"/>
      <c r="AO26" s="665"/>
      <c r="AP26" s="624" t="s">
        <v>302</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234</v>
      </c>
      <c r="BP26" s="663"/>
      <c r="BQ26" s="663"/>
      <c r="BR26" s="663"/>
      <c r="BS26" s="664" t="s">
        <v>234</v>
      </c>
      <c r="BT26" s="664"/>
      <c r="BU26" s="664"/>
      <c r="BV26" s="664"/>
      <c r="BW26" s="664"/>
      <c r="BX26" s="664"/>
      <c r="BY26" s="664"/>
      <c r="BZ26" s="664"/>
      <c r="CA26" s="664"/>
      <c r="CB26" s="695"/>
      <c r="CD26" s="624" t="s">
        <v>303</v>
      </c>
      <c r="CE26" s="625"/>
      <c r="CF26" s="625"/>
      <c r="CG26" s="625"/>
      <c r="CH26" s="625"/>
      <c r="CI26" s="625"/>
      <c r="CJ26" s="625"/>
      <c r="CK26" s="625"/>
      <c r="CL26" s="625"/>
      <c r="CM26" s="625"/>
      <c r="CN26" s="625"/>
      <c r="CO26" s="625"/>
      <c r="CP26" s="625"/>
      <c r="CQ26" s="626"/>
      <c r="CR26" s="627">
        <v>1082194</v>
      </c>
      <c r="CS26" s="628"/>
      <c r="CT26" s="628"/>
      <c r="CU26" s="628"/>
      <c r="CV26" s="628"/>
      <c r="CW26" s="628"/>
      <c r="CX26" s="628"/>
      <c r="CY26" s="629"/>
      <c r="CZ26" s="630">
        <v>6.4</v>
      </c>
      <c r="DA26" s="638"/>
      <c r="DB26" s="638"/>
      <c r="DC26" s="639"/>
      <c r="DD26" s="633">
        <v>991654</v>
      </c>
      <c r="DE26" s="628"/>
      <c r="DF26" s="628"/>
      <c r="DG26" s="628"/>
      <c r="DH26" s="628"/>
      <c r="DI26" s="628"/>
      <c r="DJ26" s="628"/>
      <c r="DK26" s="629"/>
      <c r="DL26" s="633" t="s">
        <v>130</v>
      </c>
      <c r="DM26" s="628"/>
      <c r="DN26" s="628"/>
      <c r="DO26" s="628"/>
      <c r="DP26" s="628"/>
      <c r="DQ26" s="628"/>
      <c r="DR26" s="628"/>
      <c r="DS26" s="628"/>
      <c r="DT26" s="628"/>
      <c r="DU26" s="628"/>
      <c r="DV26" s="629"/>
      <c r="DW26" s="630" t="s">
        <v>130</v>
      </c>
      <c r="DX26" s="638"/>
      <c r="DY26" s="638"/>
      <c r="DZ26" s="638"/>
      <c r="EA26" s="638"/>
      <c r="EB26" s="638"/>
      <c r="EC26" s="652"/>
    </row>
    <row r="27" spans="2:133" ht="11.25" customHeight="1" x14ac:dyDescent="0.15">
      <c r="B27" s="624" t="s">
        <v>304</v>
      </c>
      <c r="C27" s="625"/>
      <c r="D27" s="625"/>
      <c r="E27" s="625"/>
      <c r="F27" s="625"/>
      <c r="G27" s="625"/>
      <c r="H27" s="625"/>
      <c r="I27" s="625"/>
      <c r="J27" s="625"/>
      <c r="K27" s="625"/>
      <c r="L27" s="625"/>
      <c r="M27" s="625"/>
      <c r="N27" s="625"/>
      <c r="O27" s="625"/>
      <c r="P27" s="625"/>
      <c r="Q27" s="626"/>
      <c r="R27" s="627">
        <v>127512</v>
      </c>
      <c r="S27" s="628"/>
      <c r="T27" s="628"/>
      <c r="U27" s="628"/>
      <c r="V27" s="628"/>
      <c r="W27" s="628"/>
      <c r="X27" s="628"/>
      <c r="Y27" s="629"/>
      <c r="Z27" s="663">
        <v>0.7</v>
      </c>
      <c r="AA27" s="663"/>
      <c r="AB27" s="663"/>
      <c r="AC27" s="663"/>
      <c r="AD27" s="664" t="s">
        <v>234</v>
      </c>
      <c r="AE27" s="664"/>
      <c r="AF27" s="664"/>
      <c r="AG27" s="664"/>
      <c r="AH27" s="664"/>
      <c r="AI27" s="664"/>
      <c r="AJ27" s="664"/>
      <c r="AK27" s="664"/>
      <c r="AL27" s="630" t="s">
        <v>130</v>
      </c>
      <c r="AM27" s="631"/>
      <c r="AN27" s="631"/>
      <c r="AO27" s="665"/>
      <c r="AP27" s="624" t="s">
        <v>305</v>
      </c>
      <c r="AQ27" s="625"/>
      <c r="AR27" s="625"/>
      <c r="AS27" s="625"/>
      <c r="AT27" s="625"/>
      <c r="AU27" s="625"/>
      <c r="AV27" s="625"/>
      <c r="AW27" s="625"/>
      <c r="AX27" s="625"/>
      <c r="AY27" s="625"/>
      <c r="AZ27" s="625"/>
      <c r="BA27" s="625"/>
      <c r="BB27" s="625"/>
      <c r="BC27" s="625"/>
      <c r="BD27" s="625"/>
      <c r="BE27" s="625"/>
      <c r="BF27" s="626"/>
      <c r="BG27" s="627">
        <v>5819548</v>
      </c>
      <c r="BH27" s="628"/>
      <c r="BI27" s="628"/>
      <c r="BJ27" s="628"/>
      <c r="BK27" s="628"/>
      <c r="BL27" s="628"/>
      <c r="BM27" s="628"/>
      <c r="BN27" s="629"/>
      <c r="BO27" s="663">
        <v>100</v>
      </c>
      <c r="BP27" s="663"/>
      <c r="BQ27" s="663"/>
      <c r="BR27" s="663"/>
      <c r="BS27" s="664" t="s">
        <v>234</v>
      </c>
      <c r="BT27" s="664"/>
      <c r="BU27" s="664"/>
      <c r="BV27" s="664"/>
      <c r="BW27" s="664"/>
      <c r="BX27" s="664"/>
      <c r="BY27" s="664"/>
      <c r="BZ27" s="664"/>
      <c r="CA27" s="664"/>
      <c r="CB27" s="695"/>
      <c r="CD27" s="624" t="s">
        <v>306</v>
      </c>
      <c r="CE27" s="625"/>
      <c r="CF27" s="625"/>
      <c r="CG27" s="625"/>
      <c r="CH27" s="625"/>
      <c r="CI27" s="625"/>
      <c r="CJ27" s="625"/>
      <c r="CK27" s="625"/>
      <c r="CL27" s="625"/>
      <c r="CM27" s="625"/>
      <c r="CN27" s="625"/>
      <c r="CO27" s="625"/>
      <c r="CP27" s="625"/>
      <c r="CQ27" s="626"/>
      <c r="CR27" s="627">
        <v>4233371</v>
      </c>
      <c r="CS27" s="636"/>
      <c r="CT27" s="636"/>
      <c r="CU27" s="636"/>
      <c r="CV27" s="636"/>
      <c r="CW27" s="636"/>
      <c r="CX27" s="636"/>
      <c r="CY27" s="637"/>
      <c r="CZ27" s="630">
        <v>25</v>
      </c>
      <c r="DA27" s="638"/>
      <c r="DB27" s="638"/>
      <c r="DC27" s="639"/>
      <c r="DD27" s="633">
        <v>1166708</v>
      </c>
      <c r="DE27" s="636"/>
      <c r="DF27" s="636"/>
      <c r="DG27" s="636"/>
      <c r="DH27" s="636"/>
      <c r="DI27" s="636"/>
      <c r="DJ27" s="636"/>
      <c r="DK27" s="637"/>
      <c r="DL27" s="633">
        <v>1133706</v>
      </c>
      <c r="DM27" s="636"/>
      <c r="DN27" s="636"/>
      <c r="DO27" s="636"/>
      <c r="DP27" s="636"/>
      <c r="DQ27" s="636"/>
      <c r="DR27" s="636"/>
      <c r="DS27" s="636"/>
      <c r="DT27" s="636"/>
      <c r="DU27" s="636"/>
      <c r="DV27" s="637"/>
      <c r="DW27" s="630">
        <v>12.1</v>
      </c>
      <c r="DX27" s="638"/>
      <c r="DY27" s="638"/>
      <c r="DZ27" s="638"/>
      <c r="EA27" s="638"/>
      <c r="EB27" s="638"/>
      <c r="EC27" s="652"/>
    </row>
    <row r="28" spans="2:133" ht="11.25" customHeight="1" x14ac:dyDescent="0.15">
      <c r="B28" s="624" t="s">
        <v>307</v>
      </c>
      <c r="C28" s="625"/>
      <c r="D28" s="625"/>
      <c r="E28" s="625"/>
      <c r="F28" s="625"/>
      <c r="G28" s="625"/>
      <c r="H28" s="625"/>
      <c r="I28" s="625"/>
      <c r="J28" s="625"/>
      <c r="K28" s="625"/>
      <c r="L28" s="625"/>
      <c r="M28" s="625"/>
      <c r="N28" s="625"/>
      <c r="O28" s="625"/>
      <c r="P28" s="625"/>
      <c r="Q28" s="626"/>
      <c r="R28" s="627">
        <v>203444</v>
      </c>
      <c r="S28" s="628"/>
      <c r="T28" s="628"/>
      <c r="U28" s="628"/>
      <c r="V28" s="628"/>
      <c r="W28" s="628"/>
      <c r="X28" s="628"/>
      <c r="Y28" s="629"/>
      <c r="Z28" s="663">
        <v>1.1000000000000001</v>
      </c>
      <c r="AA28" s="663"/>
      <c r="AB28" s="663"/>
      <c r="AC28" s="663"/>
      <c r="AD28" s="664">
        <v>7609</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308</v>
      </c>
      <c r="CE28" s="625"/>
      <c r="CF28" s="625"/>
      <c r="CG28" s="625"/>
      <c r="CH28" s="625"/>
      <c r="CI28" s="625"/>
      <c r="CJ28" s="625"/>
      <c r="CK28" s="625"/>
      <c r="CL28" s="625"/>
      <c r="CM28" s="625"/>
      <c r="CN28" s="625"/>
      <c r="CO28" s="625"/>
      <c r="CP28" s="625"/>
      <c r="CQ28" s="626"/>
      <c r="CR28" s="627">
        <v>1958584</v>
      </c>
      <c r="CS28" s="628"/>
      <c r="CT28" s="628"/>
      <c r="CU28" s="628"/>
      <c r="CV28" s="628"/>
      <c r="CW28" s="628"/>
      <c r="CX28" s="628"/>
      <c r="CY28" s="629"/>
      <c r="CZ28" s="630">
        <v>11.6</v>
      </c>
      <c r="DA28" s="638"/>
      <c r="DB28" s="638"/>
      <c r="DC28" s="639"/>
      <c r="DD28" s="633">
        <v>1867459</v>
      </c>
      <c r="DE28" s="628"/>
      <c r="DF28" s="628"/>
      <c r="DG28" s="628"/>
      <c r="DH28" s="628"/>
      <c r="DI28" s="628"/>
      <c r="DJ28" s="628"/>
      <c r="DK28" s="629"/>
      <c r="DL28" s="633">
        <v>1856922</v>
      </c>
      <c r="DM28" s="628"/>
      <c r="DN28" s="628"/>
      <c r="DO28" s="628"/>
      <c r="DP28" s="628"/>
      <c r="DQ28" s="628"/>
      <c r="DR28" s="628"/>
      <c r="DS28" s="628"/>
      <c r="DT28" s="628"/>
      <c r="DU28" s="628"/>
      <c r="DV28" s="629"/>
      <c r="DW28" s="630">
        <v>19.8</v>
      </c>
      <c r="DX28" s="638"/>
      <c r="DY28" s="638"/>
      <c r="DZ28" s="638"/>
      <c r="EA28" s="638"/>
      <c r="EB28" s="638"/>
      <c r="EC28" s="652"/>
    </row>
    <row r="29" spans="2:133" ht="11.25" customHeight="1" x14ac:dyDescent="0.15">
      <c r="B29" s="624" t="s">
        <v>309</v>
      </c>
      <c r="C29" s="625"/>
      <c r="D29" s="625"/>
      <c r="E29" s="625"/>
      <c r="F29" s="625"/>
      <c r="G29" s="625"/>
      <c r="H29" s="625"/>
      <c r="I29" s="625"/>
      <c r="J29" s="625"/>
      <c r="K29" s="625"/>
      <c r="L29" s="625"/>
      <c r="M29" s="625"/>
      <c r="N29" s="625"/>
      <c r="O29" s="625"/>
      <c r="P29" s="625"/>
      <c r="Q29" s="626"/>
      <c r="R29" s="627">
        <v>71586</v>
      </c>
      <c r="S29" s="628"/>
      <c r="T29" s="628"/>
      <c r="U29" s="628"/>
      <c r="V29" s="628"/>
      <c r="W29" s="628"/>
      <c r="X29" s="628"/>
      <c r="Y29" s="629"/>
      <c r="Z29" s="663">
        <v>0.4</v>
      </c>
      <c r="AA29" s="663"/>
      <c r="AB29" s="663"/>
      <c r="AC29" s="663"/>
      <c r="AD29" s="664">
        <v>260</v>
      </c>
      <c r="AE29" s="664"/>
      <c r="AF29" s="664"/>
      <c r="AG29" s="664"/>
      <c r="AH29" s="664"/>
      <c r="AI29" s="664"/>
      <c r="AJ29" s="664"/>
      <c r="AK29" s="664"/>
      <c r="AL29" s="630">
        <v>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310</v>
      </c>
      <c r="CE29" s="641"/>
      <c r="CF29" s="624" t="s">
        <v>311</v>
      </c>
      <c r="CG29" s="625"/>
      <c r="CH29" s="625"/>
      <c r="CI29" s="625"/>
      <c r="CJ29" s="625"/>
      <c r="CK29" s="625"/>
      <c r="CL29" s="625"/>
      <c r="CM29" s="625"/>
      <c r="CN29" s="625"/>
      <c r="CO29" s="625"/>
      <c r="CP29" s="625"/>
      <c r="CQ29" s="626"/>
      <c r="CR29" s="627">
        <v>1958584</v>
      </c>
      <c r="CS29" s="636"/>
      <c r="CT29" s="636"/>
      <c r="CU29" s="636"/>
      <c r="CV29" s="636"/>
      <c r="CW29" s="636"/>
      <c r="CX29" s="636"/>
      <c r="CY29" s="637"/>
      <c r="CZ29" s="630">
        <v>11.6</v>
      </c>
      <c r="DA29" s="638"/>
      <c r="DB29" s="638"/>
      <c r="DC29" s="639"/>
      <c r="DD29" s="633">
        <v>1867459</v>
      </c>
      <c r="DE29" s="636"/>
      <c r="DF29" s="636"/>
      <c r="DG29" s="636"/>
      <c r="DH29" s="636"/>
      <c r="DI29" s="636"/>
      <c r="DJ29" s="636"/>
      <c r="DK29" s="637"/>
      <c r="DL29" s="633">
        <v>1856922</v>
      </c>
      <c r="DM29" s="636"/>
      <c r="DN29" s="636"/>
      <c r="DO29" s="636"/>
      <c r="DP29" s="636"/>
      <c r="DQ29" s="636"/>
      <c r="DR29" s="636"/>
      <c r="DS29" s="636"/>
      <c r="DT29" s="636"/>
      <c r="DU29" s="636"/>
      <c r="DV29" s="637"/>
      <c r="DW29" s="630">
        <v>19.8</v>
      </c>
      <c r="DX29" s="638"/>
      <c r="DY29" s="638"/>
      <c r="DZ29" s="638"/>
      <c r="EA29" s="638"/>
      <c r="EB29" s="638"/>
      <c r="EC29" s="652"/>
    </row>
    <row r="30" spans="2:133" ht="11.25" customHeight="1" x14ac:dyDescent="0.15">
      <c r="B30" s="624" t="s">
        <v>312</v>
      </c>
      <c r="C30" s="625"/>
      <c r="D30" s="625"/>
      <c r="E30" s="625"/>
      <c r="F30" s="625"/>
      <c r="G30" s="625"/>
      <c r="H30" s="625"/>
      <c r="I30" s="625"/>
      <c r="J30" s="625"/>
      <c r="K30" s="625"/>
      <c r="L30" s="625"/>
      <c r="M30" s="625"/>
      <c r="N30" s="625"/>
      <c r="O30" s="625"/>
      <c r="P30" s="625"/>
      <c r="Q30" s="626"/>
      <c r="R30" s="627">
        <v>3286993</v>
      </c>
      <c r="S30" s="628"/>
      <c r="T30" s="628"/>
      <c r="U30" s="628"/>
      <c r="V30" s="628"/>
      <c r="W30" s="628"/>
      <c r="X30" s="628"/>
      <c r="Y30" s="629"/>
      <c r="Z30" s="663">
        <v>18.100000000000001</v>
      </c>
      <c r="AA30" s="663"/>
      <c r="AB30" s="663"/>
      <c r="AC30" s="663"/>
      <c r="AD30" s="664" t="s">
        <v>130</v>
      </c>
      <c r="AE30" s="664"/>
      <c r="AF30" s="664"/>
      <c r="AG30" s="664"/>
      <c r="AH30" s="664"/>
      <c r="AI30" s="664"/>
      <c r="AJ30" s="664"/>
      <c r="AK30" s="664"/>
      <c r="AL30" s="630" t="s">
        <v>234</v>
      </c>
      <c r="AM30" s="631"/>
      <c r="AN30" s="631"/>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24" t="s">
        <v>315</v>
      </c>
      <c r="CG30" s="625"/>
      <c r="CH30" s="625"/>
      <c r="CI30" s="625"/>
      <c r="CJ30" s="625"/>
      <c r="CK30" s="625"/>
      <c r="CL30" s="625"/>
      <c r="CM30" s="625"/>
      <c r="CN30" s="625"/>
      <c r="CO30" s="625"/>
      <c r="CP30" s="625"/>
      <c r="CQ30" s="626"/>
      <c r="CR30" s="627">
        <v>1909881</v>
      </c>
      <c r="CS30" s="628"/>
      <c r="CT30" s="628"/>
      <c r="CU30" s="628"/>
      <c r="CV30" s="628"/>
      <c r="CW30" s="628"/>
      <c r="CX30" s="628"/>
      <c r="CY30" s="629"/>
      <c r="CZ30" s="630">
        <v>11.3</v>
      </c>
      <c r="DA30" s="638"/>
      <c r="DB30" s="638"/>
      <c r="DC30" s="639"/>
      <c r="DD30" s="633">
        <v>1822532</v>
      </c>
      <c r="DE30" s="628"/>
      <c r="DF30" s="628"/>
      <c r="DG30" s="628"/>
      <c r="DH30" s="628"/>
      <c r="DI30" s="628"/>
      <c r="DJ30" s="628"/>
      <c r="DK30" s="629"/>
      <c r="DL30" s="633">
        <v>1811995</v>
      </c>
      <c r="DM30" s="628"/>
      <c r="DN30" s="628"/>
      <c r="DO30" s="628"/>
      <c r="DP30" s="628"/>
      <c r="DQ30" s="628"/>
      <c r="DR30" s="628"/>
      <c r="DS30" s="628"/>
      <c r="DT30" s="628"/>
      <c r="DU30" s="628"/>
      <c r="DV30" s="629"/>
      <c r="DW30" s="630">
        <v>19.3</v>
      </c>
      <c r="DX30" s="638"/>
      <c r="DY30" s="638"/>
      <c r="DZ30" s="638"/>
      <c r="EA30" s="638"/>
      <c r="EB30" s="638"/>
      <c r="EC30" s="652"/>
    </row>
    <row r="31" spans="2:133" ht="11.25" customHeight="1" x14ac:dyDescent="0.15">
      <c r="B31" s="696" t="s">
        <v>316</v>
      </c>
      <c r="C31" s="697"/>
      <c r="D31" s="697"/>
      <c r="E31" s="697"/>
      <c r="F31" s="697"/>
      <c r="G31" s="697"/>
      <c r="H31" s="697"/>
      <c r="I31" s="697"/>
      <c r="J31" s="697"/>
      <c r="K31" s="697"/>
      <c r="L31" s="697"/>
      <c r="M31" s="697"/>
      <c r="N31" s="697"/>
      <c r="O31" s="697"/>
      <c r="P31" s="697"/>
      <c r="Q31" s="698"/>
      <c r="R31" s="627" t="s">
        <v>130</v>
      </c>
      <c r="S31" s="628"/>
      <c r="T31" s="628"/>
      <c r="U31" s="628"/>
      <c r="V31" s="628"/>
      <c r="W31" s="628"/>
      <c r="X31" s="628"/>
      <c r="Y31" s="629"/>
      <c r="Z31" s="663" t="s">
        <v>130</v>
      </c>
      <c r="AA31" s="663"/>
      <c r="AB31" s="663"/>
      <c r="AC31" s="663"/>
      <c r="AD31" s="664" t="s">
        <v>148</v>
      </c>
      <c r="AE31" s="664"/>
      <c r="AF31" s="664"/>
      <c r="AG31" s="664"/>
      <c r="AH31" s="664"/>
      <c r="AI31" s="664"/>
      <c r="AJ31" s="664"/>
      <c r="AK31" s="664"/>
      <c r="AL31" s="630" t="s">
        <v>148</v>
      </c>
      <c r="AM31" s="631"/>
      <c r="AN31" s="631"/>
      <c r="AO31" s="665"/>
      <c r="AP31" s="688" t="s">
        <v>317</v>
      </c>
      <c r="AQ31" s="689"/>
      <c r="AR31" s="689"/>
      <c r="AS31" s="689"/>
      <c r="AT31" s="690" t="s">
        <v>318</v>
      </c>
      <c r="AU31" s="218"/>
      <c r="AV31" s="218"/>
      <c r="AW31" s="218"/>
      <c r="AX31" s="676" t="s">
        <v>191</v>
      </c>
      <c r="AY31" s="677"/>
      <c r="AZ31" s="677"/>
      <c r="BA31" s="677"/>
      <c r="BB31" s="677"/>
      <c r="BC31" s="677"/>
      <c r="BD31" s="677"/>
      <c r="BE31" s="677"/>
      <c r="BF31" s="678"/>
      <c r="BG31" s="684">
        <v>99.3</v>
      </c>
      <c r="BH31" s="685"/>
      <c r="BI31" s="685"/>
      <c r="BJ31" s="685"/>
      <c r="BK31" s="685"/>
      <c r="BL31" s="685"/>
      <c r="BM31" s="686">
        <v>97.5</v>
      </c>
      <c r="BN31" s="685"/>
      <c r="BO31" s="685"/>
      <c r="BP31" s="685"/>
      <c r="BQ31" s="687"/>
      <c r="BR31" s="684">
        <v>99.2</v>
      </c>
      <c r="BS31" s="685"/>
      <c r="BT31" s="685"/>
      <c r="BU31" s="685"/>
      <c r="BV31" s="685"/>
      <c r="BW31" s="685"/>
      <c r="BX31" s="686">
        <v>97</v>
      </c>
      <c r="BY31" s="685"/>
      <c r="BZ31" s="685"/>
      <c r="CA31" s="685"/>
      <c r="CB31" s="687"/>
      <c r="CD31" s="642"/>
      <c r="CE31" s="643"/>
      <c r="CF31" s="624" t="s">
        <v>319</v>
      </c>
      <c r="CG31" s="625"/>
      <c r="CH31" s="625"/>
      <c r="CI31" s="625"/>
      <c r="CJ31" s="625"/>
      <c r="CK31" s="625"/>
      <c r="CL31" s="625"/>
      <c r="CM31" s="625"/>
      <c r="CN31" s="625"/>
      <c r="CO31" s="625"/>
      <c r="CP31" s="625"/>
      <c r="CQ31" s="626"/>
      <c r="CR31" s="627">
        <v>48703</v>
      </c>
      <c r="CS31" s="636"/>
      <c r="CT31" s="636"/>
      <c r="CU31" s="636"/>
      <c r="CV31" s="636"/>
      <c r="CW31" s="636"/>
      <c r="CX31" s="636"/>
      <c r="CY31" s="637"/>
      <c r="CZ31" s="630">
        <v>0.3</v>
      </c>
      <c r="DA31" s="638"/>
      <c r="DB31" s="638"/>
      <c r="DC31" s="639"/>
      <c r="DD31" s="633">
        <v>44927</v>
      </c>
      <c r="DE31" s="636"/>
      <c r="DF31" s="636"/>
      <c r="DG31" s="636"/>
      <c r="DH31" s="636"/>
      <c r="DI31" s="636"/>
      <c r="DJ31" s="636"/>
      <c r="DK31" s="637"/>
      <c r="DL31" s="633">
        <v>44927</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320</v>
      </c>
      <c r="C32" s="625"/>
      <c r="D32" s="625"/>
      <c r="E32" s="625"/>
      <c r="F32" s="625"/>
      <c r="G32" s="625"/>
      <c r="H32" s="625"/>
      <c r="I32" s="625"/>
      <c r="J32" s="625"/>
      <c r="K32" s="625"/>
      <c r="L32" s="625"/>
      <c r="M32" s="625"/>
      <c r="N32" s="625"/>
      <c r="O32" s="625"/>
      <c r="P32" s="625"/>
      <c r="Q32" s="626"/>
      <c r="R32" s="627">
        <v>1486330</v>
      </c>
      <c r="S32" s="628"/>
      <c r="T32" s="628"/>
      <c r="U32" s="628"/>
      <c r="V32" s="628"/>
      <c r="W32" s="628"/>
      <c r="X32" s="628"/>
      <c r="Y32" s="629"/>
      <c r="Z32" s="663">
        <v>8.1999999999999993</v>
      </c>
      <c r="AA32" s="663"/>
      <c r="AB32" s="663"/>
      <c r="AC32" s="663"/>
      <c r="AD32" s="664" t="s">
        <v>130</v>
      </c>
      <c r="AE32" s="664"/>
      <c r="AF32" s="664"/>
      <c r="AG32" s="664"/>
      <c r="AH32" s="664"/>
      <c r="AI32" s="664"/>
      <c r="AJ32" s="664"/>
      <c r="AK32" s="664"/>
      <c r="AL32" s="630" t="s">
        <v>234</v>
      </c>
      <c r="AM32" s="631"/>
      <c r="AN32" s="631"/>
      <c r="AO32" s="665"/>
      <c r="AP32" s="666"/>
      <c r="AQ32" s="667"/>
      <c r="AR32" s="667"/>
      <c r="AS32" s="667"/>
      <c r="AT32" s="691"/>
      <c r="AU32" s="214" t="s">
        <v>321</v>
      </c>
      <c r="AX32" s="624" t="s">
        <v>322</v>
      </c>
      <c r="AY32" s="625"/>
      <c r="AZ32" s="625"/>
      <c r="BA32" s="625"/>
      <c r="BB32" s="625"/>
      <c r="BC32" s="625"/>
      <c r="BD32" s="625"/>
      <c r="BE32" s="625"/>
      <c r="BF32" s="626"/>
      <c r="BG32" s="683">
        <v>99</v>
      </c>
      <c r="BH32" s="636"/>
      <c r="BI32" s="636"/>
      <c r="BJ32" s="636"/>
      <c r="BK32" s="636"/>
      <c r="BL32" s="636"/>
      <c r="BM32" s="631">
        <v>96.2</v>
      </c>
      <c r="BN32" s="636"/>
      <c r="BO32" s="636"/>
      <c r="BP32" s="636"/>
      <c r="BQ32" s="661"/>
      <c r="BR32" s="683">
        <v>98.6</v>
      </c>
      <c r="BS32" s="636"/>
      <c r="BT32" s="636"/>
      <c r="BU32" s="636"/>
      <c r="BV32" s="636"/>
      <c r="BW32" s="636"/>
      <c r="BX32" s="631">
        <v>96.1</v>
      </c>
      <c r="BY32" s="636"/>
      <c r="BZ32" s="636"/>
      <c r="CA32" s="636"/>
      <c r="CB32" s="661"/>
      <c r="CD32" s="644"/>
      <c r="CE32" s="645"/>
      <c r="CF32" s="624" t="s">
        <v>323</v>
      </c>
      <c r="CG32" s="625"/>
      <c r="CH32" s="625"/>
      <c r="CI32" s="625"/>
      <c r="CJ32" s="625"/>
      <c r="CK32" s="625"/>
      <c r="CL32" s="625"/>
      <c r="CM32" s="625"/>
      <c r="CN32" s="625"/>
      <c r="CO32" s="625"/>
      <c r="CP32" s="625"/>
      <c r="CQ32" s="626"/>
      <c r="CR32" s="627" t="s">
        <v>130</v>
      </c>
      <c r="CS32" s="628"/>
      <c r="CT32" s="628"/>
      <c r="CU32" s="628"/>
      <c r="CV32" s="628"/>
      <c r="CW32" s="628"/>
      <c r="CX32" s="628"/>
      <c r="CY32" s="629"/>
      <c r="CZ32" s="630" t="s">
        <v>148</v>
      </c>
      <c r="DA32" s="638"/>
      <c r="DB32" s="638"/>
      <c r="DC32" s="639"/>
      <c r="DD32" s="633" t="s">
        <v>234</v>
      </c>
      <c r="DE32" s="628"/>
      <c r="DF32" s="628"/>
      <c r="DG32" s="628"/>
      <c r="DH32" s="628"/>
      <c r="DI32" s="628"/>
      <c r="DJ32" s="628"/>
      <c r="DK32" s="629"/>
      <c r="DL32" s="633" t="s">
        <v>130</v>
      </c>
      <c r="DM32" s="628"/>
      <c r="DN32" s="628"/>
      <c r="DO32" s="628"/>
      <c r="DP32" s="628"/>
      <c r="DQ32" s="628"/>
      <c r="DR32" s="628"/>
      <c r="DS32" s="628"/>
      <c r="DT32" s="628"/>
      <c r="DU32" s="628"/>
      <c r="DV32" s="629"/>
      <c r="DW32" s="630" t="s">
        <v>234</v>
      </c>
      <c r="DX32" s="638"/>
      <c r="DY32" s="638"/>
      <c r="DZ32" s="638"/>
      <c r="EA32" s="638"/>
      <c r="EB32" s="638"/>
      <c r="EC32" s="652"/>
    </row>
    <row r="33" spans="2:133" ht="11.25" customHeight="1" x14ac:dyDescent="0.15">
      <c r="B33" s="624" t="s">
        <v>324</v>
      </c>
      <c r="C33" s="625"/>
      <c r="D33" s="625"/>
      <c r="E33" s="625"/>
      <c r="F33" s="625"/>
      <c r="G33" s="625"/>
      <c r="H33" s="625"/>
      <c r="I33" s="625"/>
      <c r="J33" s="625"/>
      <c r="K33" s="625"/>
      <c r="L33" s="625"/>
      <c r="M33" s="625"/>
      <c r="N33" s="625"/>
      <c r="O33" s="625"/>
      <c r="P33" s="625"/>
      <c r="Q33" s="626"/>
      <c r="R33" s="627">
        <v>39621</v>
      </c>
      <c r="S33" s="628"/>
      <c r="T33" s="628"/>
      <c r="U33" s="628"/>
      <c r="V33" s="628"/>
      <c r="W33" s="628"/>
      <c r="X33" s="628"/>
      <c r="Y33" s="629"/>
      <c r="Z33" s="663">
        <v>0.2</v>
      </c>
      <c r="AA33" s="663"/>
      <c r="AB33" s="663"/>
      <c r="AC33" s="663"/>
      <c r="AD33" s="664">
        <v>15464</v>
      </c>
      <c r="AE33" s="664"/>
      <c r="AF33" s="664"/>
      <c r="AG33" s="664"/>
      <c r="AH33" s="664"/>
      <c r="AI33" s="664"/>
      <c r="AJ33" s="664"/>
      <c r="AK33" s="664"/>
      <c r="AL33" s="630">
        <v>0.2</v>
      </c>
      <c r="AM33" s="631"/>
      <c r="AN33" s="631"/>
      <c r="AO33" s="665"/>
      <c r="AP33" s="668"/>
      <c r="AQ33" s="669"/>
      <c r="AR33" s="669"/>
      <c r="AS33" s="669"/>
      <c r="AT33" s="692"/>
      <c r="AU33" s="219"/>
      <c r="AV33" s="219"/>
      <c r="AW33" s="219"/>
      <c r="AX33" s="608" t="s">
        <v>325</v>
      </c>
      <c r="AY33" s="609"/>
      <c r="AZ33" s="609"/>
      <c r="BA33" s="609"/>
      <c r="BB33" s="609"/>
      <c r="BC33" s="609"/>
      <c r="BD33" s="609"/>
      <c r="BE33" s="609"/>
      <c r="BF33" s="610"/>
      <c r="BG33" s="682">
        <v>99.5</v>
      </c>
      <c r="BH33" s="612"/>
      <c r="BI33" s="612"/>
      <c r="BJ33" s="612"/>
      <c r="BK33" s="612"/>
      <c r="BL33" s="612"/>
      <c r="BM33" s="656">
        <v>98.2</v>
      </c>
      <c r="BN33" s="612"/>
      <c r="BO33" s="612"/>
      <c r="BP33" s="612"/>
      <c r="BQ33" s="650"/>
      <c r="BR33" s="682">
        <v>99.5</v>
      </c>
      <c r="BS33" s="612"/>
      <c r="BT33" s="612"/>
      <c r="BU33" s="612"/>
      <c r="BV33" s="612"/>
      <c r="BW33" s="612"/>
      <c r="BX33" s="656">
        <v>97.3</v>
      </c>
      <c r="BY33" s="612"/>
      <c r="BZ33" s="612"/>
      <c r="CA33" s="612"/>
      <c r="CB33" s="650"/>
      <c r="CD33" s="624" t="s">
        <v>326</v>
      </c>
      <c r="CE33" s="625"/>
      <c r="CF33" s="625"/>
      <c r="CG33" s="625"/>
      <c r="CH33" s="625"/>
      <c r="CI33" s="625"/>
      <c r="CJ33" s="625"/>
      <c r="CK33" s="625"/>
      <c r="CL33" s="625"/>
      <c r="CM33" s="625"/>
      <c r="CN33" s="625"/>
      <c r="CO33" s="625"/>
      <c r="CP33" s="625"/>
      <c r="CQ33" s="626"/>
      <c r="CR33" s="627">
        <v>7564705</v>
      </c>
      <c r="CS33" s="636"/>
      <c r="CT33" s="636"/>
      <c r="CU33" s="636"/>
      <c r="CV33" s="636"/>
      <c r="CW33" s="636"/>
      <c r="CX33" s="636"/>
      <c r="CY33" s="637"/>
      <c r="CZ33" s="630">
        <v>44.7</v>
      </c>
      <c r="DA33" s="638"/>
      <c r="DB33" s="638"/>
      <c r="DC33" s="639"/>
      <c r="DD33" s="633">
        <v>6262172</v>
      </c>
      <c r="DE33" s="636"/>
      <c r="DF33" s="636"/>
      <c r="DG33" s="636"/>
      <c r="DH33" s="636"/>
      <c r="DI33" s="636"/>
      <c r="DJ33" s="636"/>
      <c r="DK33" s="637"/>
      <c r="DL33" s="633">
        <v>3164914</v>
      </c>
      <c r="DM33" s="636"/>
      <c r="DN33" s="636"/>
      <c r="DO33" s="636"/>
      <c r="DP33" s="636"/>
      <c r="DQ33" s="636"/>
      <c r="DR33" s="636"/>
      <c r="DS33" s="636"/>
      <c r="DT33" s="636"/>
      <c r="DU33" s="636"/>
      <c r="DV33" s="637"/>
      <c r="DW33" s="630">
        <v>33.700000000000003</v>
      </c>
      <c r="DX33" s="638"/>
      <c r="DY33" s="638"/>
      <c r="DZ33" s="638"/>
      <c r="EA33" s="638"/>
      <c r="EB33" s="638"/>
      <c r="EC33" s="652"/>
    </row>
    <row r="34" spans="2:133" ht="11.25" customHeight="1" x14ac:dyDescent="0.15">
      <c r="B34" s="624" t="s">
        <v>327</v>
      </c>
      <c r="C34" s="625"/>
      <c r="D34" s="625"/>
      <c r="E34" s="625"/>
      <c r="F34" s="625"/>
      <c r="G34" s="625"/>
      <c r="H34" s="625"/>
      <c r="I34" s="625"/>
      <c r="J34" s="625"/>
      <c r="K34" s="625"/>
      <c r="L34" s="625"/>
      <c r="M34" s="625"/>
      <c r="N34" s="625"/>
      <c r="O34" s="625"/>
      <c r="P34" s="625"/>
      <c r="Q34" s="626"/>
      <c r="R34" s="627">
        <v>1040804</v>
      </c>
      <c r="S34" s="628"/>
      <c r="T34" s="628"/>
      <c r="U34" s="628"/>
      <c r="V34" s="628"/>
      <c r="W34" s="628"/>
      <c r="X34" s="628"/>
      <c r="Y34" s="629"/>
      <c r="Z34" s="663">
        <v>5.7</v>
      </c>
      <c r="AA34" s="663"/>
      <c r="AB34" s="663"/>
      <c r="AC34" s="663"/>
      <c r="AD34" s="664" t="s">
        <v>130</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328</v>
      </c>
      <c r="CE34" s="625"/>
      <c r="CF34" s="625"/>
      <c r="CG34" s="625"/>
      <c r="CH34" s="625"/>
      <c r="CI34" s="625"/>
      <c r="CJ34" s="625"/>
      <c r="CK34" s="625"/>
      <c r="CL34" s="625"/>
      <c r="CM34" s="625"/>
      <c r="CN34" s="625"/>
      <c r="CO34" s="625"/>
      <c r="CP34" s="625"/>
      <c r="CQ34" s="626"/>
      <c r="CR34" s="627">
        <v>2491980</v>
      </c>
      <c r="CS34" s="628"/>
      <c r="CT34" s="628"/>
      <c r="CU34" s="628"/>
      <c r="CV34" s="628"/>
      <c r="CW34" s="628"/>
      <c r="CX34" s="628"/>
      <c r="CY34" s="629"/>
      <c r="CZ34" s="630">
        <v>14.7</v>
      </c>
      <c r="DA34" s="638"/>
      <c r="DB34" s="638"/>
      <c r="DC34" s="639"/>
      <c r="DD34" s="633">
        <v>1973539</v>
      </c>
      <c r="DE34" s="628"/>
      <c r="DF34" s="628"/>
      <c r="DG34" s="628"/>
      <c r="DH34" s="628"/>
      <c r="DI34" s="628"/>
      <c r="DJ34" s="628"/>
      <c r="DK34" s="629"/>
      <c r="DL34" s="633">
        <v>1247543</v>
      </c>
      <c r="DM34" s="628"/>
      <c r="DN34" s="628"/>
      <c r="DO34" s="628"/>
      <c r="DP34" s="628"/>
      <c r="DQ34" s="628"/>
      <c r="DR34" s="628"/>
      <c r="DS34" s="628"/>
      <c r="DT34" s="628"/>
      <c r="DU34" s="628"/>
      <c r="DV34" s="629"/>
      <c r="DW34" s="630">
        <v>13.3</v>
      </c>
      <c r="DX34" s="638"/>
      <c r="DY34" s="638"/>
      <c r="DZ34" s="638"/>
      <c r="EA34" s="638"/>
      <c r="EB34" s="638"/>
      <c r="EC34" s="652"/>
    </row>
    <row r="35" spans="2:133" ht="11.25" customHeight="1" x14ac:dyDescent="0.15">
      <c r="B35" s="624" t="s">
        <v>329</v>
      </c>
      <c r="C35" s="625"/>
      <c r="D35" s="625"/>
      <c r="E35" s="625"/>
      <c r="F35" s="625"/>
      <c r="G35" s="625"/>
      <c r="H35" s="625"/>
      <c r="I35" s="625"/>
      <c r="J35" s="625"/>
      <c r="K35" s="625"/>
      <c r="L35" s="625"/>
      <c r="M35" s="625"/>
      <c r="N35" s="625"/>
      <c r="O35" s="625"/>
      <c r="P35" s="625"/>
      <c r="Q35" s="626"/>
      <c r="R35" s="627">
        <v>351784</v>
      </c>
      <c r="S35" s="628"/>
      <c r="T35" s="628"/>
      <c r="U35" s="628"/>
      <c r="V35" s="628"/>
      <c r="W35" s="628"/>
      <c r="X35" s="628"/>
      <c r="Y35" s="629"/>
      <c r="Z35" s="663">
        <v>1.9</v>
      </c>
      <c r="AA35" s="663"/>
      <c r="AB35" s="663"/>
      <c r="AC35" s="663"/>
      <c r="AD35" s="664" t="s">
        <v>130</v>
      </c>
      <c r="AE35" s="664"/>
      <c r="AF35" s="664"/>
      <c r="AG35" s="664"/>
      <c r="AH35" s="664"/>
      <c r="AI35" s="664"/>
      <c r="AJ35" s="664"/>
      <c r="AK35" s="664"/>
      <c r="AL35" s="630" t="s">
        <v>130</v>
      </c>
      <c r="AM35" s="631"/>
      <c r="AN35" s="631"/>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332</v>
      </c>
      <c r="CE35" s="625"/>
      <c r="CF35" s="625"/>
      <c r="CG35" s="625"/>
      <c r="CH35" s="625"/>
      <c r="CI35" s="625"/>
      <c r="CJ35" s="625"/>
      <c r="CK35" s="625"/>
      <c r="CL35" s="625"/>
      <c r="CM35" s="625"/>
      <c r="CN35" s="625"/>
      <c r="CO35" s="625"/>
      <c r="CP35" s="625"/>
      <c r="CQ35" s="626"/>
      <c r="CR35" s="627">
        <v>346110</v>
      </c>
      <c r="CS35" s="636"/>
      <c r="CT35" s="636"/>
      <c r="CU35" s="636"/>
      <c r="CV35" s="636"/>
      <c r="CW35" s="636"/>
      <c r="CX35" s="636"/>
      <c r="CY35" s="637"/>
      <c r="CZ35" s="630">
        <v>2</v>
      </c>
      <c r="DA35" s="638"/>
      <c r="DB35" s="638"/>
      <c r="DC35" s="639"/>
      <c r="DD35" s="633">
        <v>252185</v>
      </c>
      <c r="DE35" s="636"/>
      <c r="DF35" s="636"/>
      <c r="DG35" s="636"/>
      <c r="DH35" s="636"/>
      <c r="DI35" s="636"/>
      <c r="DJ35" s="636"/>
      <c r="DK35" s="637"/>
      <c r="DL35" s="633">
        <v>212666</v>
      </c>
      <c r="DM35" s="636"/>
      <c r="DN35" s="636"/>
      <c r="DO35" s="636"/>
      <c r="DP35" s="636"/>
      <c r="DQ35" s="636"/>
      <c r="DR35" s="636"/>
      <c r="DS35" s="636"/>
      <c r="DT35" s="636"/>
      <c r="DU35" s="636"/>
      <c r="DV35" s="637"/>
      <c r="DW35" s="630">
        <v>2.2999999999999998</v>
      </c>
      <c r="DX35" s="638"/>
      <c r="DY35" s="638"/>
      <c r="DZ35" s="638"/>
      <c r="EA35" s="638"/>
      <c r="EB35" s="638"/>
      <c r="EC35" s="652"/>
    </row>
    <row r="36" spans="2:133" ht="11.25" customHeight="1" x14ac:dyDescent="0.15">
      <c r="B36" s="624" t="s">
        <v>333</v>
      </c>
      <c r="C36" s="625"/>
      <c r="D36" s="625"/>
      <c r="E36" s="625"/>
      <c r="F36" s="625"/>
      <c r="G36" s="625"/>
      <c r="H36" s="625"/>
      <c r="I36" s="625"/>
      <c r="J36" s="625"/>
      <c r="K36" s="625"/>
      <c r="L36" s="625"/>
      <c r="M36" s="625"/>
      <c r="N36" s="625"/>
      <c r="O36" s="625"/>
      <c r="P36" s="625"/>
      <c r="Q36" s="626"/>
      <c r="R36" s="627">
        <v>1347696</v>
      </c>
      <c r="S36" s="628"/>
      <c r="T36" s="628"/>
      <c r="U36" s="628"/>
      <c r="V36" s="628"/>
      <c r="W36" s="628"/>
      <c r="X36" s="628"/>
      <c r="Y36" s="629"/>
      <c r="Z36" s="663">
        <v>7.4</v>
      </c>
      <c r="AA36" s="663"/>
      <c r="AB36" s="663"/>
      <c r="AC36" s="663"/>
      <c r="AD36" s="664" t="s">
        <v>234</v>
      </c>
      <c r="AE36" s="664"/>
      <c r="AF36" s="664"/>
      <c r="AG36" s="664"/>
      <c r="AH36" s="664"/>
      <c r="AI36" s="664"/>
      <c r="AJ36" s="664"/>
      <c r="AK36" s="664"/>
      <c r="AL36" s="630" t="s">
        <v>234</v>
      </c>
      <c r="AM36" s="631"/>
      <c r="AN36" s="631"/>
      <c r="AO36" s="665"/>
      <c r="AP36" s="222"/>
      <c r="AQ36" s="670" t="s">
        <v>334</v>
      </c>
      <c r="AR36" s="671"/>
      <c r="AS36" s="671"/>
      <c r="AT36" s="671"/>
      <c r="AU36" s="671"/>
      <c r="AV36" s="671"/>
      <c r="AW36" s="671"/>
      <c r="AX36" s="671"/>
      <c r="AY36" s="672"/>
      <c r="AZ36" s="673">
        <v>1442993</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97776</v>
      </c>
      <c r="BW36" s="674"/>
      <c r="BX36" s="674"/>
      <c r="BY36" s="674"/>
      <c r="BZ36" s="674"/>
      <c r="CA36" s="674"/>
      <c r="CB36" s="675"/>
      <c r="CD36" s="624" t="s">
        <v>336</v>
      </c>
      <c r="CE36" s="625"/>
      <c r="CF36" s="625"/>
      <c r="CG36" s="625"/>
      <c r="CH36" s="625"/>
      <c r="CI36" s="625"/>
      <c r="CJ36" s="625"/>
      <c r="CK36" s="625"/>
      <c r="CL36" s="625"/>
      <c r="CM36" s="625"/>
      <c r="CN36" s="625"/>
      <c r="CO36" s="625"/>
      <c r="CP36" s="625"/>
      <c r="CQ36" s="626"/>
      <c r="CR36" s="627">
        <v>2074216</v>
      </c>
      <c r="CS36" s="628"/>
      <c r="CT36" s="628"/>
      <c r="CU36" s="628"/>
      <c r="CV36" s="628"/>
      <c r="CW36" s="628"/>
      <c r="CX36" s="628"/>
      <c r="CY36" s="629"/>
      <c r="CZ36" s="630">
        <v>12.3</v>
      </c>
      <c r="DA36" s="638"/>
      <c r="DB36" s="638"/>
      <c r="DC36" s="639"/>
      <c r="DD36" s="633">
        <v>1606306</v>
      </c>
      <c r="DE36" s="628"/>
      <c r="DF36" s="628"/>
      <c r="DG36" s="628"/>
      <c r="DH36" s="628"/>
      <c r="DI36" s="628"/>
      <c r="DJ36" s="628"/>
      <c r="DK36" s="629"/>
      <c r="DL36" s="633">
        <v>787799</v>
      </c>
      <c r="DM36" s="628"/>
      <c r="DN36" s="628"/>
      <c r="DO36" s="628"/>
      <c r="DP36" s="628"/>
      <c r="DQ36" s="628"/>
      <c r="DR36" s="628"/>
      <c r="DS36" s="628"/>
      <c r="DT36" s="628"/>
      <c r="DU36" s="628"/>
      <c r="DV36" s="629"/>
      <c r="DW36" s="630">
        <v>8.4</v>
      </c>
      <c r="DX36" s="638"/>
      <c r="DY36" s="638"/>
      <c r="DZ36" s="638"/>
      <c r="EA36" s="638"/>
      <c r="EB36" s="638"/>
      <c r="EC36" s="652"/>
    </row>
    <row r="37" spans="2:133" ht="11.25" customHeight="1" x14ac:dyDescent="0.15">
      <c r="B37" s="624" t="s">
        <v>337</v>
      </c>
      <c r="C37" s="625"/>
      <c r="D37" s="625"/>
      <c r="E37" s="625"/>
      <c r="F37" s="625"/>
      <c r="G37" s="625"/>
      <c r="H37" s="625"/>
      <c r="I37" s="625"/>
      <c r="J37" s="625"/>
      <c r="K37" s="625"/>
      <c r="L37" s="625"/>
      <c r="M37" s="625"/>
      <c r="N37" s="625"/>
      <c r="O37" s="625"/>
      <c r="P37" s="625"/>
      <c r="Q37" s="626"/>
      <c r="R37" s="627">
        <v>57216</v>
      </c>
      <c r="S37" s="628"/>
      <c r="T37" s="628"/>
      <c r="U37" s="628"/>
      <c r="V37" s="628"/>
      <c r="W37" s="628"/>
      <c r="X37" s="628"/>
      <c r="Y37" s="629"/>
      <c r="Z37" s="663">
        <v>0.3</v>
      </c>
      <c r="AA37" s="663"/>
      <c r="AB37" s="663"/>
      <c r="AC37" s="663"/>
      <c r="AD37" s="664">
        <v>645</v>
      </c>
      <c r="AE37" s="664"/>
      <c r="AF37" s="664"/>
      <c r="AG37" s="664"/>
      <c r="AH37" s="664"/>
      <c r="AI37" s="664"/>
      <c r="AJ37" s="664"/>
      <c r="AK37" s="664"/>
      <c r="AL37" s="630">
        <v>0</v>
      </c>
      <c r="AM37" s="631"/>
      <c r="AN37" s="631"/>
      <c r="AO37" s="665"/>
      <c r="AQ37" s="658" t="s">
        <v>338</v>
      </c>
      <c r="AR37" s="659"/>
      <c r="AS37" s="659"/>
      <c r="AT37" s="659"/>
      <c r="AU37" s="659"/>
      <c r="AV37" s="659"/>
      <c r="AW37" s="659"/>
      <c r="AX37" s="659"/>
      <c r="AY37" s="660"/>
      <c r="AZ37" s="627">
        <v>310008</v>
      </c>
      <c r="BA37" s="628"/>
      <c r="BB37" s="628"/>
      <c r="BC37" s="628"/>
      <c r="BD37" s="636"/>
      <c r="BE37" s="636"/>
      <c r="BF37" s="661"/>
      <c r="BG37" s="624" t="s">
        <v>339</v>
      </c>
      <c r="BH37" s="625"/>
      <c r="BI37" s="625"/>
      <c r="BJ37" s="625"/>
      <c r="BK37" s="625"/>
      <c r="BL37" s="625"/>
      <c r="BM37" s="625"/>
      <c r="BN37" s="625"/>
      <c r="BO37" s="625"/>
      <c r="BP37" s="625"/>
      <c r="BQ37" s="625"/>
      <c r="BR37" s="625"/>
      <c r="BS37" s="625"/>
      <c r="BT37" s="625"/>
      <c r="BU37" s="626"/>
      <c r="BV37" s="627">
        <v>73313</v>
      </c>
      <c r="BW37" s="628"/>
      <c r="BX37" s="628"/>
      <c r="BY37" s="628"/>
      <c r="BZ37" s="628"/>
      <c r="CA37" s="628"/>
      <c r="CB37" s="662"/>
      <c r="CD37" s="624" t="s">
        <v>340</v>
      </c>
      <c r="CE37" s="625"/>
      <c r="CF37" s="625"/>
      <c r="CG37" s="625"/>
      <c r="CH37" s="625"/>
      <c r="CI37" s="625"/>
      <c r="CJ37" s="625"/>
      <c r="CK37" s="625"/>
      <c r="CL37" s="625"/>
      <c r="CM37" s="625"/>
      <c r="CN37" s="625"/>
      <c r="CO37" s="625"/>
      <c r="CP37" s="625"/>
      <c r="CQ37" s="626"/>
      <c r="CR37" s="627">
        <v>655974</v>
      </c>
      <c r="CS37" s="636"/>
      <c r="CT37" s="636"/>
      <c r="CU37" s="636"/>
      <c r="CV37" s="636"/>
      <c r="CW37" s="636"/>
      <c r="CX37" s="636"/>
      <c r="CY37" s="637"/>
      <c r="CZ37" s="630">
        <v>3.9</v>
      </c>
      <c r="DA37" s="638"/>
      <c r="DB37" s="638"/>
      <c r="DC37" s="639"/>
      <c r="DD37" s="633">
        <v>655974</v>
      </c>
      <c r="DE37" s="636"/>
      <c r="DF37" s="636"/>
      <c r="DG37" s="636"/>
      <c r="DH37" s="636"/>
      <c r="DI37" s="636"/>
      <c r="DJ37" s="636"/>
      <c r="DK37" s="637"/>
      <c r="DL37" s="633">
        <v>522257</v>
      </c>
      <c r="DM37" s="636"/>
      <c r="DN37" s="636"/>
      <c r="DO37" s="636"/>
      <c r="DP37" s="636"/>
      <c r="DQ37" s="636"/>
      <c r="DR37" s="636"/>
      <c r="DS37" s="636"/>
      <c r="DT37" s="636"/>
      <c r="DU37" s="636"/>
      <c r="DV37" s="637"/>
      <c r="DW37" s="630">
        <v>5.6</v>
      </c>
      <c r="DX37" s="638"/>
      <c r="DY37" s="638"/>
      <c r="DZ37" s="638"/>
      <c r="EA37" s="638"/>
      <c r="EB37" s="638"/>
      <c r="EC37" s="652"/>
    </row>
    <row r="38" spans="2:133" ht="11.25" customHeight="1" x14ac:dyDescent="0.15">
      <c r="B38" s="624" t="s">
        <v>341</v>
      </c>
      <c r="C38" s="625"/>
      <c r="D38" s="625"/>
      <c r="E38" s="625"/>
      <c r="F38" s="625"/>
      <c r="G38" s="625"/>
      <c r="H38" s="625"/>
      <c r="I38" s="625"/>
      <c r="J38" s="625"/>
      <c r="K38" s="625"/>
      <c r="L38" s="625"/>
      <c r="M38" s="625"/>
      <c r="N38" s="625"/>
      <c r="O38" s="625"/>
      <c r="P38" s="625"/>
      <c r="Q38" s="626"/>
      <c r="R38" s="627">
        <v>651728</v>
      </c>
      <c r="S38" s="628"/>
      <c r="T38" s="628"/>
      <c r="U38" s="628"/>
      <c r="V38" s="628"/>
      <c r="W38" s="628"/>
      <c r="X38" s="628"/>
      <c r="Y38" s="629"/>
      <c r="Z38" s="663">
        <v>3.6</v>
      </c>
      <c r="AA38" s="663"/>
      <c r="AB38" s="663"/>
      <c r="AC38" s="663"/>
      <c r="AD38" s="664" t="s">
        <v>148</v>
      </c>
      <c r="AE38" s="664"/>
      <c r="AF38" s="664"/>
      <c r="AG38" s="664"/>
      <c r="AH38" s="664"/>
      <c r="AI38" s="664"/>
      <c r="AJ38" s="664"/>
      <c r="AK38" s="664"/>
      <c r="AL38" s="630" t="s">
        <v>148</v>
      </c>
      <c r="AM38" s="631"/>
      <c r="AN38" s="631"/>
      <c r="AO38" s="665"/>
      <c r="AQ38" s="658" t="s">
        <v>342</v>
      </c>
      <c r="AR38" s="659"/>
      <c r="AS38" s="659"/>
      <c r="AT38" s="659"/>
      <c r="AU38" s="659"/>
      <c r="AV38" s="659"/>
      <c r="AW38" s="659"/>
      <c r="AX38" s="659"/>
      <c r="AY38" s="660"/>
      <c r="AZ38" s="627" t="s">
        <v>234</v>
      </c>
      <c r="BA38" s="628"/>
      <c r="BB38" s="628"/>
      <c r="BC38" s="628"/>
      <c r="BD38" s="636"/>
      <c r="BE38" s="636"/>
      <c r="BF38" s="661"/>
      <c r="BG38" s="624" t="s">
        <v>343</v>
      </c>
      <c r="BH38" s="625"/>
      <c r="BI38" s="625"/>
      <c r="BJ38" s="625"/>
      <c r="BK38" s="625"/>
      <c r="BL38" s="625"/>
      <c r="BM38" s="625"/>
      <c r="BN38" s="625"/>
      <c r="BO38" s="625"/>
      <c r="BP38" s="625"/>
      <c r="BQ38" s="625"/>
      <c r="BR38" s="625"/>
      <c r="BS38" s="625"/>
      <c r="BT38" s="625"/>
      <c r="BU38" s="626"/>
      <c r="BV38" s="627">
        <v>3653</v>
      </c>
      <c r="BW38" s="628"/>
      <c r="BX38" s="628"/>
      <c r="BY38" s="628"/>
      <c r="BZ38" s="628"/>
      <c r="CA38" s="628"/>
      <c r="CB38" s="662"/>
      <c r="CD38" s="624" t="s">
        <v>344</v>
      </c>
      <c r="CE38" s="625"/>
      <c r="CF38" s="625"/>
      <c r="CG38" s="625"/>
      <c r="CH38" s="625"/>
      <c r="CI38" s="625"/>
      <c r="CJ38" s="625"/>
      <c r="CK38" s="625"/>
      <c r="CL38" s="625"/>
      <c r="CM38" s="625"/>
      <c r="CN38" s="625"/>
      <c r="CO38" s="625"/>
      <c r="CP38" s="625"/>
      <c r="CQ38" s="626"/>
      <c r="CR38" s="627">
        <v>1132985</v>
      </c>
      <c r="CS38" s="628"/>
      <c r="CT38" s="628"/>
      <c r="CU38" s="628"/>
      <c r="CV38" s="628"/>
      <c r="CW38" s="628"/>
      <c r="CX38" s="628"/>
      <c r="CY38" s="629"/>
      <c r="CZ38" s="630">
        <v>6.7</v>
      </c>
      <c r="DA38" s="638"/>
      <c r="DB38" s="638"/>
      <c r="DC38" s="639"/>
      <c r="DD38" s="633">
        <v>911097</v>
      </c>
      <c r="DE38" s="628"/>
      <c r="DF38" s="628"/>
      <c r="DG38" s="628"/>
      <c r="DH38" s="628"/>
      <c r="DI38" s="628"/>
      <c r="DJ38" s="628"/>
      <c r="DK38" s="629"/>
      <c r="DL38" s="633">
        <v>879122</v>
      </c>
      <c r="DM38" s="628"/>
      <c r="DN38" s="628"/>
      <c r="DO38" s="628"/>
      <c r="DP38" s="628"/>
      <c r="DQ38" s="628"/>
      <c r="DR38" s="628"/>
      <c r="DS38" s="628"/>
      <c r="DT38" s="628"/>
      <c r="DU38" s="628"/>
      <c r="DV38" s="629"/>
      <c r="DW38" s="630">
        <v>9.4</v>
      </c>
      <c r="DX38" s="638"/>
      <c r="DY38" s="638"/>
      <c r="DZ38" s="638"/>
      <c r="EA38" s="638"/>
      <c r="EB38" s="638"/>
      <c r="EC38" s="652"/>
    </row>
    <row r="39" spans="2:133" ht="11.25" customHeight="1" x14ac:dyDescent="0.15">
      <c r="B39" s="624" t="s">
        <v>345</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234</v>
      </c>
      <c r="AA39" s="663"/>
      <c r="AB39" s="663"/>
      <c r="AC39" s="663"/>
      <c r="AD39" s="664" t="s">
        <v>130</v>
      </c>
      <c r="AE39" s="664"/>
      <c r="AF39" s="664"/>
      <c r="AG39" s="664"/>
      <c r="AH39" s="664"/>
      <c r="AI39" s="664"/>
      <c r="AJ39" s="664"/>
      <c r="AK39" s="664"/>
      <c r="AL39" s="630" t="s">
        <v>130</v>
      </c>
      <c r="AM39" s="631"/>
      <c r="AN39" s="631"/>
      <c r="AO39" s="665"/>
      <c r="AQ39" s="658" t="s">
        <v>346</v>
      </c>
      <c r="AR39" s="659"/>
      <c r="AS39" s="659"/>
      <c r="AT39" s="659"/>
      <c r="AU39" s="659"/>
      <c r="AV39" s="659"/>
      <c r="AW39" s="659"/>
      <c r="AX39" s="659"/>
      <c r="AY39" s="660"/>
      <c r="AZ39" s="627" t="s">
        <v>130</v>
      </c>
      <c r="BA39" s="628"/>
      <c r="BB39" s="628"/>
      <c r="BC39" s="628"/>
      <c r="BD39" s="636"/>
      <c r="BE39" s="636"/>
      <c r="BF39" s="661"/>
      <c r="BG39" s="624" t="s">
        <v>347</v>
      </c>
      <c r="BH39" s="625"/>
      <c r="BI39" s="625"/>
      <c r="BJ39" s="625"/>
      <c r="BK39" s="625"/>
      <c r="BL39" s="625"/>
      <c r="BM39" s="625"/>
      <c r="BN39" s="625"/>
      <c r="BO39" s="625"/>
      <c r="BP39" s="625"/>
      <c r="BQ39" s="625"/>
      <c r="BR39" s="625"/>
      <c r="BS39" s="625"/>
      <c r="BT39" s="625"/>
      <c r="BU39" s="626"/>
      <c r="BV39" s="627">
        <v>5754</v>
      </c>
      <c r="BW39" s="628"/>
      <c r="BX39" s="628"/>
      <c r="BY39" s="628"/>
      <c r="BZ39" s="628"/>
      <c r="CA39" s="628"/>
      <c r="CB39" s="662"/>
      <c r="CD39" s="624" t="s">
        <v>348</v>
      </c>
      <c r="CE39" s="625"/>
      <c r="CF39" s="625"/>
      <c r="CG39" s="625"/>
      <c r="CH39" s="625"/>
      <c r="CI39" s="625"/>
      <c r="CJ39" s="625"/>
      <c r="CK39" s="625"/>
      <c r="CL39" s="625"/>
      <c r="CM39" s="625"/>
      <c r="CN39" s="625"/>
      <c r="CO39" s="625"/>
      <c r="CP39" s="625"/>
      <c r="CQ39" s="626"/>
      <c r="CR39" s="627">
        <v>1324150</v>
      </c>
      <c r="CS39" s="636"/>
      <c r="CT39" s="636"/>
      <c r="CU39" s="636"/>
      <c r="CV39" s="636"/>
      <c r="CW39" s="636"/>
      <c r="CX39" s="636"/>
      <c r="CY39" s="637"/>
      <c r="CZ39" s="630">
        <v>7.8</v>
      </c>
      <c r="DA39" s="638"/>
      <c r="DB39" s="638"/>
      <c r="DC39" s="639"/>
      <c r="DD39" s="633">
        <v>1323856</v>
      </c>
      <c r="DE39" s="636"/>
      <c r="DF39" s="636"/>
      <c r="DG39" s="636"/>
      <c r="DH39" s="636"/>
      <c r="DI39" s="636"/>
      <c r="DJ39" s="636"/>
      <c r="DK39" s="637"/>
      <c r="DL39" s="633" t="s">
        <v>130</v>
      </c>
      <c r="DM39" s="636"/>
      <c r="DN39" s="636"/>
      <c r="DO39" s="636"/>
      <c r="DP39" s="636"/>
      <c r="DQ39" s="636"/>
      <c r="DR39" s="636"/>
      <c r="DS39" s="636"/>
      <c r="DT39" s="636"/>
      <c r="DU39" s="636"/>
      <c r="DV39" s="637"/>
      <c r="DW39" s="630" t="s">
        <v>234</v>
      </c>
      <c r="DX39" s="638"/>
      <c r="DY39" s="638"/>
      <c r="DZ39" s="638"/>
      <c r="EA39" s="638"/>
      <c r="EB39" s="638"/>
      <c r="EC39" s="652"/>
    </row>
    <row r="40" spans="2:133" ht="11.25" customHeight="1" x14ac:dyDescent="0.15">
      <c r="B40" s="624" t="s">
        <v>349</v>
      </c>
      <c r="C40" s="625"/>
      <c r="D40" s="625"/>
      <c r="E40" s="625"/>
      <c r="F40" s="625"/>
      <c r="G40" s="625"/>
      <c r="H40" s="625"/>
      <c r="I40" s="625"/>
      <c r="J40" s="625"/>
      <c r="K40" s="625"/>
      <c r="L40" s="625"/>
      <c r="M40" s="625"/>
      <c r="N40" s="625"/>
      <c r="O40" s="625"/>
      <c r="P40" s="625"/>
      <c r="Q40" s="626"/>
      <c r="R40" s="627">
        <v>216028</v>
      </c>
      <c r="S40" s="628"/>
      <c r="T40" s="628"/>
      <c r="U40" s="628"/>
      <c r="V40" s="628"/>
      <c r="W40" s="628"/>
      <c r="X40" s="628"/>
      <c r="Y40" s="629"/>
      <c r="Z40" s="663">
        <v>1.2</v>
      </c>
      <c r="AA40" s="663"/>
      <c r="AB40" s="663"/>
      <c r="AC40" s="663"/>
      <c r="AD40" s="664" t="s">
        <v>130</v>
      </c>
      <c r="AE40" s="664"/>
      <c r="AF40" s="664"/>
      <c r="AG40" s="664"/>
      <c r="AH40" s="664"/>
      <c r="AI40" s="664"/>
      <c r="AJ40" s="664"/>
      <c r="AK40" s="664"/>
      <c r="AL40" s="630" t="s">
        <v>148</v>
      </c>
      <c r="AM40" s="631"/>
      <c r="AN40" s="631"/>
      <c r="AO40" s="665"/>
      <c r="AQ40" s="658" t="s">
        <v>350</v>
      </c>
      <c r="AR40" s="659"/>
      <c r="AS40" s="659"/>
      <c r="AT40" s="659"/>
      <c r="AU40" s="659"/>
      <c r="AV40" s="659"/>
      <c r="AW40" s="659"/>
      <c r="AX40" s="659"/>
      <c r="AY40" s="660"/>
      <c r="AZ40" s="627" t="s">
        <v>130</v>
      </c>
      <c r="BA40" s="628"/>
      <c r="BB40" s="628"/>
      <c r="BC40" s="628"/>
      <c r="BD40" s="636"/>
      <c r="BE40" s="636"/>
      <c r="BF40" s="661"/>
      <c r="BG40" s="666" t="s">
        <v>351</v>
      </c>
      <c r="BH40" s="667"/>
      <c r="BI40" s="667"/>
      <c r="BJ40" s="667"/>
      <c r="BK40" s="667"/>
      <c r="BL40" s="223"/>
      <c r="BM40" s="625" t="s">
        <v>352</v>
      </c>
      <c r="BN40" s="625"/>
      <c r="BO40" s="625"/>
      <c r="BP40" s="625"/>
      <c r="BQ40" s="625"/>
      <c r="BR40" s="625"/>
      <c r="BS40" s="625"/>
      <c r="BT40" s="625"/>
      <c r="BU40" s="626"/>
      <c r="BV40" s="627">
        <v>100</v>
      </c>
      <c r="BW40" s="628"/>
      <c r="BX40" s="628"/>
      <c r="BY40" s="628"/>
      <c r="BZ40" s="628"/>
      <c r="CA40" s="628"/>
      <c r="CB40" s="662"/>
      <c r="CD40" s="624" t="s">
        <v>353</v>
      </c>
      <c r="CE40" s="625"/>
      <c r="CF40" s="625"/>
      <c r="CG40" s="625"/>
      <c r="CH40" s="625"/>
      <c r="CI40" s="625"/>
      <c r="CJ40" s="625"/>
      <c r="CK40" s="625"/>
      <c r="CL40" s="625"/>
      <c r="CM40" s="625"/>
      <c r="CN40" s="625"/>
      <c r="CO40" s="625"/>
      <c r="CP40" s="625"/>
      <c r="CQ40" s="626"/>
      <c r="CR40" s="627">
        <v>195264</v>
      </c>
      <c r="CS40" s="628"/>
      <c r="CT40" s="628"/>
      <c r="CU40" s="628"/>
      <c r="CV40" s="628"/>
      <c r="CW40" s="628"/>
      <c r="CX40" s="628"/>
      <c r="CY40" s="629"/>
      <c r="CZ40" s="630">
        <v>1.2</v>
      </c>
      <c r="DA40" s="638"/>
      <c r="DB40" s="638"/>
      <c r="DC40" s="639"/>
      <c r="DD40" s="633">
        <v>195189</v>
      </c>
      <c r="DE40" s="628"/>
      <c r="DF40" s="628"/>
      <c r="DG40" s="628"/>
      <c r="DH40" s="628"/>
      <c r="DI40" s="628"/>
      <c r="DJ40" s="628"/>
      <c r="DK40" s="629"/>
      <c r="DL40" s="633">
        <v>37784</v>
      </c>
      <c r="DM40" s="628"/>
      <c r="DN40" s="628"/>
      <c r="DO40" s="628"/>
      <c r="DP40" s="628"/>
      <c r="DQ40" s="628"/>
      <c r="DR40" s="628"/>
      <c r="DS40" s="628"/>
      <c r="DT40" s="628"/>
      <c r="DU40" s="628"/>
      <c r="DV40" s="629"/>
      <c r="DW40" s="630">
        <v>0.4</v>
      </c>
      <c r="DX40" s="638"/>
      <c r="DY40" s="638"/>
      <c r="DZ40" s="638"/>
      <c r="EA40" s="638"/>
      <c r="EB40" s="638"/>
      <c r="EC40" s="652"/>
    </row>
    <row r="41" spans="2:133" ht="11.25" customHeight="1" x14ac:dyDescent="0.15">
      <c r="B41" s="608" t="s">
        <v>354</v>
      </c>
      <c r="C41" s="609"/>
      <c r="D41" s="609"/>
      <c r="E41" s="609"/>
      <c r="F41" s="609"/>
      <c r="G41" s="609"/>
      <c r="H41" s="609"/>
      <c r="I41" s="609"/>
      <c r="J41" s="609"/>
      <c r="K41" s="609"/>
      <c r="L41" s="609"/>
      <c r="M41" s="609"/>
      <c r="N41" s="609"/>
      <c r="O41" s="609"/>
      <c r="P41" s="609"/>
      <c r="Q41" s="610"/>
      <c r="R41" s="611">
        <v>18126945</v>
      </c>
      <c r="S41" s="649"/>
      <c r="T41" s="649"/>
      <c r="U41" s="649"/>
      <c r="V41" s="649"/>
      <c r="W41" s="649"/>
      <c r="X41" s="649"/>
      <c r="Y41" s="653"/>
      <c r="Z41" s="654">
        <v>100</v>
      </c>
      <c r="AA41" s="654"/>
      <c r="AB41" s="654"/>
      <c r="AC41" s="654"/>
      <c r="AD41" s="655">
        <v>9177639</v>
      </c>
      <c r="AE41" s="655"/>
      <c r="AF41" s="655"/>
      <c r="AG41" s="655"/>
      <c r="AH41" s="655"/>
      <c r="AI41" s="655"/>
      <c r="AJ41" s="655"/>
      <c r="AK41" s="655"/>
      <c r="AL41" s="614">
        <v>100</v>
      </c>
      <c r="AM41" s="656"/>
      <c r="AN41" s="656"/>
      <c r="AO41" s="657"/>
      <c r="AQ41" s="658" t="s">
        <v>355</v>
      </c>
      <c r="AR41" s="659"/>
      <c r="AS41" s="659"/>
      <c r="AT41" s="659"/>
      <c r="AU41" s="659"/>
      <c r="AV41" s="659"/>
      <c r="AW41" s="659"/>
      <c r="AX41" s="659"/>
      <c r="AY41" s="660"/>
      <c r="AZ41" s="627">
        <v>236376</v>
      </c>
      <c r="BA41" s="628"/>
      <c r="BB41" s="628"/>
      <c r="BC41" s="628"/>
      <c r="BD41" s="636"/>
      <c r="BE41" s="636"/>
      <c r="BF41" s="661"/>
      <c r="BG41" s="666"/>
      <c r="BH41" s="667"/>
      <c r="BI41" s="667"/>
      <c r="BJ41" s="667"/>
      <c r="BK41" s="667"/>
      <c r="BL41" s="223"/>
      <c r="BM41" s="625" t="s">
        <v>356</v>
      </c>
      <c r="BN41" s="625"/>
      <c r="BO41" s="625"/>
      <c r="BP41" s="625"/>
      <c r="BQ41" s="625"/>
      <c r="BR41" s="625"/>
      <c r="BS41" s="625"/>
      <c r="BT41" s="625"/>
      <c r="BU41" s="626"/>
      <c r="BV41" s="627" t="s">
        <v>234</v>
      </c>
      <c r="BW41" s="628"/>
      <c r="BX41" s="628"/>
      <c r="BY41" s="628"/>
      <c r="BZ41" s="628"/>
      <c r="CA41" s="628"/>
      <c r="CB41" s="662"/>
      <c r="CD41" s="624" t="s">
        <v>357</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234</v>
      </c>
      <c r="DA41" s="638"/>
      <c r="DB41" s="638"/>
      <c r="DC41" s="639"/>
      <c r="DD41" s="633" t="s">
        <v>130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358</v>
      </c>
      <c r="AR42" s="647"/>
      <c r="AS42" s="647"/>
      <c r="AT42" s="647"/>
      <c r="AU42" s="647"/>
      <c r="AV42" s="647"/>
      <c r="AW42" s="647"/>
      <c r="AX42" s="647"/>
      <c r="AY42" s="648"/>
      <c r="AZ42" s="611">
        <v>896609</v>
      </c>
      <c r="BA42" s="649"/>
      <c r="BB42" s="649"/>
      <c r="BC42" s="649"/>
      <c r="BD42" s="612"/>
      <c r="BE42" s="612"/>
      <c r="BF42" s="650"/>
      <c r="BG42" s="668"/>
      <c r="BH42" s="669"/>
      <c r="BI42" s="669"/>
      <c r="BJ42" s="669"/>
      <c r="BK42" s="669"/>
      <c r="BL42" s="224"/>
      <c r="BM42" s="609" t="s">
        <v>359</v>
      </c>
      <c r="BN42" s="609"/>
      <c r="BO42" s="609"/>
      <c r="BP42" s="609"/>
      <c r="BQ42" s="609"/>
      <c r="BR42" s="609"/>
      <c r="BS42" s="609"/>
      <c r="BT42" s="609"/>
      <c r="BU42" s="610"/>
      <c r="BV42" s="611">
        <v>356</v>
      </c>
      <c r="BW42" s="649"/>
      <c r="BX42" s="649"/>
      <c r="BY42" s="649"/>
      <c r="BZ42" s="649"/>
      <c r="CA42" s="649"/>
      <c r="CB42" s="651"/>
      <c r="CD42" s="624" t="s">
        <v>360</v>
      </c>
      <c r="CE42" s="625"/>
      <c r="CF42" s="625"/>
      <c r="CG42" s="625"/>
      <c r="CH42" s="625"/>
      <c r="CI42" s="625"/>
      <c r="CJ42" s="625"/>
      <c r="CK42" s="625"/>
      <c r="CL42" s="625"/>
      <c r="CM42" s="625"/>
      <c r="CN42" s="625"/>
      <c r="CO42" s="625"/>
      <c r="CP42" s="625"/>
      <c r="CQ42" s="626"/>
      <c r="CR42" s="627">
        <v>1146373</v>
      </c>
      <c r="CS42" s="636"/>
      <c r="CT42" s="636"/>
      <c r="CU42" s="636"/>
      <c r="CV42" s="636"/>
      <c r="CW42" s="636"/>
      <c r="CX42" s="636"/>
      <c r="CY42" s="637"/>
      <c r="CZ42" s="630">
        <v>6.8</v>
      </c>
      <c r="DA42" s="638"/>
      <c r="DB42" s="638"/>
      <c r="DC42" s="639"/>
      <c r="DD42" s="633">
        <v>270821</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361</v>
      </c>
      <c r="CD43" s="624" t="s">
        <v>362</v>
      </c>
      <c r="CE43" s="625"/>
      <c r="CF43" s="625"/>
      <c r="CG43" s="625"/>
      <c r="CH43" s="625"/>
      <c r="CI43" s="625"/>
      <c r="CJ43" s="625"/>
      <c r="CK43" s="625"/>
      <c r="CL43" s="625"/>
      <c r="CM43" s="625"/>
      <c r="CN43" s="625"/>
      <c r="CO43" s="625"/>
      <c r="CP43" s="625"/>
      <c r="CQ43" s="626"/>
      <c r="CR43" s="627">
        <v>995</v>
      </c>
      <c r="CS43" s="636"/>
      <c r="CT43" s="636"/>
      <c r="CU43" s="636"/>
      <c r="CV43" s="636"/>
      <c r="CW43" s="636"/>
      <c r="CX43" s="636"/>
      <c r="CY43" s="637"/>
      <c r="CZ43" s="630">
        <v>0</v>
      </c>
      <c r="DA43" s="638"/>
      <c r="DB43" s="638"/>
      <c r="DC43" s="639"/>
      <c r="DD43" s="633">
        <v>685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363</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310</v>
      </c>
      <c r="CE44" s="641"/>
      <c r="CF44" s="624" t="s">
        <v>364</v>
      </c>
      <c r="CG44" s="625"/>
      <c r="CH44" s="625"/>
      <c r="CI44" s="625"/>
      <c r="CJ44" s="625"/>
      <c r="CK44" s="625"/>
      <c r="CL44" s="625"/>
      <c r="CM44" s="625"/>
      <c r="CN44" s="625"/>
      <c r="CO44" s="625"/>
      <c r="CP44" s="625"/>
      <c r="CQ44" s="626"/>
      <c r="CR44" s="627">
        <v>1139806</v>
      </c>
      <c r="CS44" s="628"/>
      <c r="CT44" s="628"/>
      <c r="CU44" s="628"/>
      <c r="CV44" s="628"/>
      <c r="CW44" s="628"/>
      <c r="CX44" s="628"/>
      <c r="CY44" s="629"/>
      <c r="CZ44" s="630">
        <v>6.7</v>
      </c>
      <c r="DA44" s="631"/>
      <c r="DB44" s="631"/>
      <c r="DC44" s="632"/>
      <c r="DD44" s="633">
        <v>264254</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365</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366</v>
      </c>
      <c r="CG45" s="625"/>
      <c r="CH45" s="625"/>
      <c r="CI45" s="625"/>
      <c r="CJ45" s="625"/>
      <c r="CK45" s="625"/>
      <c r="CL45" s="625"/>
      <c r="CM45" s="625"/>
      <c r="CN45" s="625"/>
      <c r="CO45" s="625"/>
      <c r="CP45" s="625"/>
      <c r="CQ45" s="626"/>
      <c r="CR45" s="627">
        <v>546828</v>
      </c>
      <c r="CS45" s="636"/>
      <c r="CT45" s="636"/>
      <c r="CU45" s="636"/>
      <c r="CV45" s="636"/>
      <c r="CW45" s="636"/>
      <c r="CX45" s="636"/>
      <c r="CY45" s="637"/>
      <c r="CZ45" s="630">
        <v>3.2</v>
      </c>
      <c r="DA45" s="638"/>
      <c r="DB45" s="638"/>
      <c r="DC45" s="639"/>
      <c r="DD45" s="633">
        <v>22955</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367</v>
      </c>
      <c r="CG46" s="625"/>
      <c r="CH46" s="625"/>
      <c r="CI46" s="625"/>
      <c r="CJ46" s="625"/>
      <c r="CK46" s="625"/>
      <c r="CL46" s="625"/>
      <c r="CM46" s="625"/>
      <c r="CN46" s="625"/>
      <c r="CO46" s="625"/>
      <c r="CP46" s="625"/>
      <c r="CQ46" s="626"/>
      <c r="CR46" s="627">
        <v>588253</v>
      </c>
      <c r="CS46" s="628"/>
      <c r="CT46" s="628"/>
      <c r="CU46" s="628"/>
      <c r="CV46" s="628"/>
      <c r="CW46" s="628"/>
      <c r="CX46" s="628"/>
      <c r="CY46" s="629"/>
      <c r="CZ46" s="630">
        <v>3.5</v>
      </c>
      <c r="DA46" s="631"/>
      <c r="DB46" s="631"/>
      <c r="DC46" s="632"/>
      <c r="DD46" s="633">
        <v>240774</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368</v>
      </c>
      <c r="CG47" s="625"/>
      <c r="CH47" s="625"/>
      <c r="CI47" s="625"/>
      <c r="CJ47" s="625"/>
      <c r="CK47" s="625"/>
      <c r="CL47" s="625"/>
      <c r="CM47" s="625"/>
      <c r="CN47" s="625"/>
      <c r="CO47" s="625"/>
      <c r="CP47" s="625"/>
      <c r="CQ47" s="626"/>
      <c r="CR47" s="627">
        <v>6567</v>
      </c>
      <c r="CS47" s="636"/>
      <c r="CT47" s="636"/>
      <c r="CU47" s="636"/>
      <c r="CV47" s="636"/>
      <c r="CW47" s="636"/>
      <c r="CX47" s="636"/>
      <c r="CY47" s="637"/>
      <c r="CZ47" s="630">
        <v>0</v>
      </c>
      <c r="DA47" s="638"/>
      <c r="DB47" s="638"/>
      <c r="DC47" s="639"/>
      <c r="DD47" s="633">
        <v>6567</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369</v>
      </c>
      <c r="CG48" s="625"/>
      <c r="CH48" s="625"/>
      <c r="CI48" s="625"/>
      <c r="CJ48" s="625"/>
      <c r="CK48" s="625"/>
      <c r="CL48" s="625"/>
      <c r="CM48" s="625"/>
      <c r="CN48" s="625"/>
      <c r="CO48" s="625"/>
      <c r="CP48" s="625"/>
      <c r="CQ48" s="626"/>
      <c r="CR48" s="627" t="s">
        <v>234</v>
      </c>
      <c r="CS48" s="628"/>
      <c r="CT48" s="628"/>
      <c r="CU48" s="628"/>
      <c r="CV48" s="628"/>
      <c r="CW48" s="628"/>
      <c r="CX48" s="628"/>
      <c r="CY48" s="629"/>
      <c r="CZ48" s="630" t="s">
        <v>130</v>
      </c>
      <c r="DA48" s="631"/>
      <c r="DB48" s="631"/>
      <c r="DC48" s="632"/>
      <c r="DD48" s="633" t="s">
        <v>234</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370</v>
      </c>
      <c r="CE49" s="609"/>
      <c r="CF49" s="609"/>
      <c r="CG49" s="609"/>
      <c r="CH49" s="609"/>
      <c r="CI49" s="609"/>
      <c r="CJ49" s="609"/>
      <c r="CK49" s="609"/>
      <c r="CL49" s="609"/>
      <c r="CM49" s="609"/>
      <c r="CN49" s="609"/>
      <c r="CO49" s="609"/>
      <c r="CP49" s="609"/>
      <c r="CQ49" s="610"/>
      <c r="CR49" s="611">
        <v>16911249</v>
      </c>
      <c r="CS49" s="612"/>
      <c r="CT49" s="612"/>
      <c r="CU49" s="612"/>
      <c r="CV49" s="612"/>
      <c r="CW49" s="612"/>
      <c r="CX49" s="612"/>
      <c r="CY49" s="613"/>
      <c r="CZ49" s="614">
        <v>100</v>
      </c>
      <c r="DA49" s="615"/>
      <c r="DB49" s="615"/>
      <c r="DC49" s="616"/>
      <c r="DD49" s="617">
        <v>11436175</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pIQU6aUM0J1HtrXPCxQIGx6FbwvFovFhrkHtL8yhcrw8u32fkcNfMlWb3BLtucTs3x2gGTIj7tfXUqur6HboVA==" saltValue="ul3Ce49lpLxK1Zs/6j3Md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371</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372</v>
      </c>
      <c r="DK2" s="1108"/>
      <c r="DL2" s="1108"/>
      <c r="DM2" s="1108"/>
      <c r="DN2" s="1108"/>
      <c r="DO2" s="1109"/>
      <c r="DP2" s="228"/>
      <c r="DQ2" s="1107" t="s">
        <v>373</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110"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100" t="s">
        <v>390</v>
      </c>
      <c r="DH5" s="1101"/>
      <c r="DI5" s="1101"/>
      <c r="DJ5" s="1101"/>
      <c r="DK5" s="1102"/>
      <c r="DL5" s="1100" t="s">
        <v>391</v>
      </c>
      <c r="DM5" s="1101"/>
      <c r="DN5" s="1101"/>
      <c r="DO5" s="1101"/>
      <c r="DP5" s="1102"/>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087">
        <v>18087</v>
      </c>
      <c r="R7" s="1088"/>
      <c r="S7" s="1088"/>
      <c r="T7" s="1088"/>
      <c r="U7" s="1088"/>
      <c r="V7" s="1088">
        <v>16920</v>
      </c>
      <c r="W7" s="1088"/>
      <c r="X7" s="1088"/>
      <c r="Y7" s="1088"/>
      <c r="Z7" s="1088"/>
      <c r="AA7" s="1088">
        <v>1167</v>
      </c>
      <c r="AB7" s="1088"/>
      <c r="AC7" s="1088"/>
      <c r="AD7" s="1088"/>
      <c r="AE7" s="1089"/>
      <c r="AF7" s="1090">
        <v>1053</v>
      </c>
      <c r="AG7" s="1091"/>
      <c r="AH7" s="1091"/>
      <c r="AI7" s="1091"/>
      <c r="AJ7" s="1092"/>
      <c r="AK7" s="1093">
        <v>355</v>
      </c>
      <c r="AL7" s="1094"/>
      <c r="AM7" s="1094"/>
      <c r="AN7" s="1094"/>
      <c r="AO7" s="1094"/>
      <c r="AP7" s="1094">
        <v>17413</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53</v>
      </c>
      <c r="R8" s="1039"/>
      <c r="S8" s="1039"/>
      <c r="T8" s="1039"/>
      <c r="U8" s="1039"/>
      <c r="V8" s="1039">
        <v>4</v>
      </c>
      <c r="W8" s="1039"/>
      <c r="X8" s="1039"/>
      <c r="Y8" s="1039"/>
      <c r="Z8" s="1039"/>
      <c r="AA8" s="1039">
        <v>49</v>
      </c>
      <c r="AB8" s="1039"/>
      <c r="AC8" s="1039"/>
      <c r="AD8" s="1039"/>
      <c r="AE8" s="1040"/>
      <c r="AF8" s="1035">
        <v>49</v>
      </c>
      <c r="AG8" s="1036"/>
      <c r="AH8" s="1036"/>
      <c r="AI8" s="1036"/>
      <c r="AJ8" s="1037"/>
      <c r="AK8" s="1080">
        <v>0</v>
      </c>
      <c r="AL8" s="1081"/>
      <c r="AM8" s="1081"/>
      <c r="AN8" s="1081"/>
      <c r="AO8" s="1081"/>
      <c r="AP8" s="1081" t="s">
        <v>516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18140</v>
      </c>
      <c r="R23" s="1061"/>
      <c r="S23" s="1061"/>
      <c r="T23" s="1061"/>
      <c r="U23" s="1061"/>
      <c r="V23" s="1061">
        <v>16924</v>
      </c>
      <c r="W23" s="1061"/>
      <c r="X23" s="1061"/>
      <c r="Y23" s="1061"/>
      <c r="Z23" s="1061"/>
      <c r="AA23" s="1061">
        <v>1216</v>
      </c>
      <c r="AB23" s="1061"/>
      <c r="AC23" s="1061"/>
      <c r="AD23" s="1061"/>
      <c r="AE23" s="1068"/>
      <c r="AF23" s="1069">
        <v>1102</v>
      </c>
      <c r="AG23" s="1061"/>
      <c r="AH23" s="1061"/>
      <c r="AI23" s="1061"/>
      <c r="AJ23" s="1070"/>
      <c r="AK23" s="1071"/>
      <c r="AL23" s="1072"/>
      <c r="AM23" s="1072"/>
      <c r="AN23" s="1072"/>
      <c r="AO23" s="1072"/>
      <c r="AP23" s="1061">
        <v>17413</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3037</v>
      </c>
      <c r="R28" s="1051"/>
      <c r="S28" s="1051"/>
      <c r="T28" s="1051"/>
      <c r="U28" s="1051"/>
      <c r="V28" s="1051">
        <v>2939</v>
      </c>
      <c r="W28" s="1051"/>
      <c r="X28" s="1051"/>
      <c r="Y28" s="1051"/>
      <c r="Z28" s="1051"/>
      <c r="AA28" s="1051">
        <v>98</v>
      </c>
      <c r="AB28" s="1051"/>
      <c r="AC28" s="1051"/>
      <c r="AD28" s="1051"/>
      <c r="AE28" s="1052"/>
      <c r="AF28" s="1053">
        <v>98</v>
      </c>
      <c r="AG28" s="1051"/>
      <c r="AH28" s="1051"/>
      <c r="AI28" s="1051"/>
      <c r="AJ28" s="1054"/>
      <c r="AK28" s="1042">
        <v>211</v>
      </c>
      <c r="AL28" s="1043"/>
      <c r="AM28" s="1043"/>
      <c r="AN28" s="1043"/>
      <c r="AO28" s="1043"/>
      <c r="AP28" s="1043" t="s">
        <v>516</v>
      </c>
      <c r="AQ28" s="1043"/>
      <c r="AR28" s="1043"/>
      <c r="AS28" s="1043"/>
      <c r="AT28" s="1043"/>
      <c r="AU28" s="1043" t="s">
        <v>516</v>
      </c>
      <c r="AV28" s="1043"/>
      <c r="AW28" s="1043"/>
      <c r="AX28" s="1043"/>
      <c r="AY28" s="1043"/>
      <c r="AZ28" s="1044" t="s">
        <v>516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2837</v>
      </c>
      <c r="R29" s="1039"/>
      <c r="S29" s="1039"/>
      <c r="T29" s="1039"/>
      <c r="U29" s="1039"/>
      <c r="V29" s="1039">
        <v>2715</v>
      </c>
      <c r="W29" s="1039"/>
      <c r="X29" s="1039"/>
      <c r="Y29" s="1039"/>
      <c r="Z29" s="1039"/>
      <c r="AA29" s="1039">
        <v>122</v>
      </c>
      <c r="AB29" s="1039"/>
      <c r="AC29" s="1039"/>
      <c r="AD29" s="1039"/>
      <c r="AE29" s="1040"/>
      <c r="AF29" s="1035">
        <v>122</v>
      </c>
      <c r="AG29" s="1036"/>
      <c r="AH29" s="1036"/>
      <c r="AI29" s="1036"/>
      <c r="AJ29" s="1037"/>
      <c r="AK29" s="980">
        <v>404</v>
      </c>
      <c r="AL29" s="971"/>
      <c r="AM29" s="971"/>
      <c r="AN29" s="971"/>
      <c r="AO29" s="971"/>
      <c r="AP29" s="971" t="s">
        <v>516</v>
      </c>
      <c r="AQ29" s="971"/>
      <c r="AR29" s="971"/>
      <c r="AS29" s="971"/>
      <c r="AT29" s="971"/>
      <c r="AU29" s="971" t="s">
        <v>516</v>
      </c>
      <c r="AV29" s="971"/>
      <c r="AW29" s="971"/>
      <c r="AX29" s="971"/>
      <c r="AY29" s="971"/>
      <c r="AZ29" s="1041" t="s">
        <v>516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412</v>
      </c>
      <c r="R30" s="1039"/>
      <c r="S30" s="1039"/>
      <c r="T30" s="1039"/>
      <c r="U30" s="1039"/>
      <c r="V30" s="1039">
        <v>409</v>
      </c>
      <c r="W30" s="1039"/>
      <c r="X30" s="1039"/>
      <c r="Y30" s="1039"/>
      <c r="Z30" s="1039"/>
      <c r="AA30" s="1039">
        <v>3</v>
      </c>
      <c r="AB30" s="1039"/>
      <c r="AC30" s="1039"/>
      <c r="AD30" s="1039"/>
      <c r="AE30" s="1040"/>
      <c r="AF30" s="1035">
        <v>3</v>
      </c>
      <c r="AG30" s="1036"/>
      <c r="AH30" s="1036"/>
      <c r="AI30" s="1036"/>
      <c r="AJ30" s="1037"/>
      <c r="AK30" s="980">
        <v>96</v>
      </c>
      <c r="AL30" s="971"/>
      <c r="AM30" s="971"/>
      <c r="AN30" s="971"/>
      <c r="AO30" s="971"/>
      <c r="AP30" s="971" t="s">
        <v>516</v>
      </c>
      <c r="AQ30" s="971"/>
      <c r="AR30" s="971"/>
      <c r="AS30" s="971"/>
      <c r="AT30" s="971"/>
      <c r="AU30" s="971" t="s">
        <v>516</v>
      </c>
      <c r="AV30" s="971"/>
      <c r="AW30" s="971"/>
      <c r="AX30" s="971"/>
      <c r="AY30" s="971"/>
      <c r="AZ30" s="1041" t="s">
        <v>516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707</v>
      </c>
      <c r="R31" s="1039"/>
      <c r="S31" s="1039"/>
      <c r="T31" s="1039"/>
      <c r="U31" s="1039"/>
      <c r="V31" s="1039">
        <v>735</v>
      </c>
      <c r="W31" s="1039"/>
      <c r="X31" s="1039"/>
      <c r="Y31" s="1039"/>
      <c r="Z31" s="1039"/>
      <c r="AA31" s="1039">
        <v>-28</v>
      </c>
      <c r="AB31" s="1039"/>
      <c r="AC31" s="1039"/>
      <c r="AD31" s="1039"/>
      <c r="AE31" s="1040"/>
      <c r="AF31" s="1035">
        <v>168</v>
      </c>
      <c r="AG31" s="1036"/>
      <c r="AH31" s="1036"/>
      <c r="AI31" s="1036"/>
      <c r="AJ31" s="1037"/>
      <c r="AK31" s="980">
        <v>197</v>
      </c>
      <c r="AL31" s="971"/>
      <c r="AM31" s="971"/>
      <c r="AN31" s="971"/>
      <c r="AO31" s="971"/>
      <c r="AP31" s="971">
        <v>3434</v>
      </c>
      <c r="AQ31" s="971"/>
      <c r="AR31" s="971"/>
      <c r="AS31" s="971"/>
      <c r="AT31" s="971"/>
      <c r="AU31" s="971">
        <v>615</v>
      </c>
      <c r="AV31" s="971"/>
      <c r="AW31" s="971"/>
      <c r="AX31" s="971"/>
      <c r="AY31" s="971"/>
      <c r="AZ31" s="1041" t="s">
        <v>516</v>
      </c>
      <c r="BA31" s="1041"/>
      <c r="BB31" s="1041"/>
      <c r="BC31" s="1041"/>
      <c r="BD31" s="1041"/>
      <c r="BE31" s="972" t="s">
        <v>580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119</v>
      </c>
      <c r="R32" s="1039"/>
      <c r="S32" s="1039"/>
      <c r="T32" s="1039"/>
      <c r="U32" s="1039"/>
      <c r="V32" s="1039">
        <v>157</v>
      </c>
      <c r="W32" s="1039"/>
      <c r="X32" s="1039"/>
      <c r="Y32" s="1039"/>
      <c r="Z32" s="1039"/>
      <c r="AA32" s="1039">
        <v>-38</v>
      </c>
      <c r="AB32" s="1039"/>
      <c r="AC32" s="1039"/>
      <c r="AD32" s="1039"/>
      <c r="AE32" s="1040"/>
      <c r="AF32" s="1035">
        <v>42</v>
      </c>
      <c r="AG32" s="1036"/>
      <c r="AH32" s="1036"/>
      <c r="AI32" s="1036"/>
      <c r="AJ32" s="1037"/>
      <c r="AK32" s="980">
        <v>113</v>
      </c>
      <c r="AL32" s="971"/>
      <c r="AM32" s="971"/>
      <c r="AN32" s="971"/>
      <c r="AO32" s="971"/>
      <c r="AP32" s="971">
        <v>1145</v>
      </c>
      <c r="AQ32" s="971"/>
      <c r="AR32" s="971"/>
      <c r="AS32" s="971"/>
      <c r="AT32" s="971"/>
      <c r="AU32" s="971">
        <v>333</v>
      </c>
      <c r="AV32" s="971"/>
      <c r="AW32" s="971"/>
      <c r="AX32" s="971"/>
      <c r="AY32" s="971"/>
      <c r="AZ32" s="1041" t="s">
        <v>516</v>
      </c>
      <c r="BA32" s="1041"/>
      <c r="BB32" s="1041"/>
      <c r="BC32" s="1041"/>
      <c r="BD32" s="1041"/>
      <c r="BE32" s="972" t="s">
        <v>580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65</v>
      </c>
      <c r="R33" s="1039"/>
      <c r="S33" s="1039"/>
      <c r="T33" s="1039"/>
      <c r="U33" s="1039"/>
      <c r="V33" s="1039">
        <v>63</v>
      </c>
      <c r="W33" s="1039"/>
      <c r="X33" s="1039"/>
      <c r="Y33" s="1039"/>
      <c r="Z33" s="1039"/>
      <c r="AA33" s="1039">
        <v>2</v>
      </c>
      <c r="AB33" s="1039"/>
      <c r="AC33" s="1039"/>
      <c r="AD33" s="1039"/>
      <c r="AE33" s="1040"/>
      <c r="AF33" s="1035">
        <v>146</v>
      </c>
      <c r="AG33" s="1036"/>
      <c r="AH33" s="1036"/>
      <c r="AI33" s="1036"/>
      <c r="AJ33" s="1037"/>
      <c r="AK33" s="980" t="s">
        <v>516</v>
      </c>
      <c r="AL33" s="971"/>
      <c r="AM33" s="971"/>
      <c r="AN33" s="971"/>
      <c r="AO33" s="971"/>
      <c r="AP33" s="971">
        <v>2</v>
      </c>
      <c r="AQ33" s="971"/>
      <c r="AR33" s="971"/>
      <c r="AS33" s="971"/>
      <c r="AT33" s="971"/>
      <c r="AU33" s="971" t="s">
        <v>516</v>
      </c>
      <c r="AV33" s="971"/>
      <c r="AW33" s="971"/>
      <c r="AX33" s="971"/>
      <c r="AY33" s="971"/>
      <c r="AZ33" s="1041" t="s">
        <v>516</v>
      </c>
      <c r="BA33" s="1041"/>
      <c r="BB33" s="1041"/>
      <c r="BC33" s="1041"/>
      <c r="BD33" s="1041"/>
      <c r="BE33" s="972" t="s">
        <v>580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579</v>
      </c>
      <c r="AG63" s="959"/>
      <c r="AH63" s="959"/>
      <c r="AI63" s="959"/>
      <c r="AJ63" s="1022"/>
      <c r="AK63" s="1023"/>
      <c r="AL63" s="963"/>
      <c r="AM63" s="963"/>
      <c r="AN63" s="963"/>
      <c r="AO63" s="963"/>
      <c r="AP63" s="959">
        <v>4581</v>
      </c>
      <c r="AQ63" s="959"/>
      <c r="AR63" s="959"/>
      <c r="AS63" s="959"/>
      <c r="AT63" s="959"/>
      <c r="AU63" s="959">
        <v>948</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401</v>
      </c>
      <c r="W66" s="1002"/>
      <c r="X66" s="1002"/>
      <c r="Y66" s="1002"/>
      <c r="Z66" s="1003"/>
      <c r="AA66" s="1001" t="s">
        <v>420</v>
      </c>
      <c r="AB66" s="1002"/>
      <c r="AC66" s="1002"/>
      <c r="AD66" s="1002"/>
      <c r="AE66" s="1003"/>
      <c r="AF66" s="1007" t="s">
        <v>421</v>
      </c>
      <c r="AG66" s="1008"/>
      <c r="AH66" s="1008"/>
      <c r="AI66" s="1008"/>
      <c r="AJ66" s="1009"/>
      <c r="AK66" s="1001" t="s">
        <v>422</v>
      </c>
      <c r="AL66" s="996"/>
      <c r="AM66" s="996"/>
      <c r="AN66" s="996"/>
      <c r="AO66" s="997"/>
      <c r="AP66" s="1001" t="s">
        <v>423</v>
      </c>
      <c r="AQ66" s="1002"/>
      <c r="AR66" s="1002"/>
      <c r="AS66" s="1002"/>
      <c r="AT66" s="1003"/>
      <c r="AU66" s="1001" t="s">
        <v>424</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581</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v>0</v>
      </c>
      <c r="AQ68" s="982"/>
      <c r="AR68" s="982"/>
      <c r="AS68" s="982"/>
      <c r="AT68" s="982"/>
      <c r="AU68" s="982" t="s">
        <v>516</v>
      </c>
      <c r="AV68" s="982"/>
      <c r="AW68" s="982"/>
      <c r="AX68" s="982"/>
      <c r="AY68" s="982"/>
      <c r="AZ68" s="983" t="s">
        <v>588</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582</v>
      </c>
      <c r="C69" s="975"/>
      <c r="D69" s="975"/>
      <c r="E69" s="975"/>
      <c r="F69" s="975"/>
      <c r="G69" s="975"/>
      <c r="H69" s="975"/>
      <c r="I69" s="975"/>
      <c r="J69" s="975"/>
      <c r="K69" s="975"/>
      <c r="L69" s="975"/>
      <c r="M69" s="975"/>
      <c r="N69" s="975"/>
      <c r="O69" s="975"/>
      <c r="P69" s="976"/>
      <c r="Q69" s="977">
        <v>1720</v>
      </c>
      <c r="R69" s="971"/>
      <c r="S69" s="971"/>
      <c r="T69" s="971"/>
      <c r="U69" s="971"/>
      <c r="V69" s="971">
        <v>1536</v>
      </c>
      <c r="W69" s="971"/>
      <c r="X69" s="971"/>
      <c r="Y69" s="971"/>
      <c r="Z69" s="971"/>
      <c r="AA69" s="971">
        <v>184</v>
      </c>
      <c r="AB69" s="971"/>
      <c r="AC69" s="971"/>
      <c r="AD69" s="971"/>
      <c r="AE69" s="971"/>
      <c r="AF69" s="971">
        <v>184</v>
      </c>
      <c r="AG69" s="971"/>
      <c r="AH69" s="971"/>
      <c r="AI69" s="971"/>
      <c r="AJ69" s="971"/>
      <c r="AK69" s="971">
        <v>300</v>
      </c>
      <c r="AL69" s="971"/>
      <c r="AM69" s="971"/>
      <c r="AN69" s="971"/>
      <c r="AO69" s="971"/>
      <c r="AP69" s="971">
        <v>14305</v>
      </c>
      <c r="AQ69" s="971"/>
      <c r="AR69" s="971"/>
      <c r="AS69" s="971"/>
      <c r="AT69" s="971"/>
      <c r="AU69" s="971">
        <v>2777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583</v>
      </c>
      <c r="C70" s="975"/>
      <c r="D70" s="975"/>
      <c r="E70" s="975"/>
      <c r="F70" s="975"/>
      <c r="G70" s="975"/>
      <c r="H70" s="975"/>
      <c r="I70" s="975"/>
      <c r="J70" s="975"/>
      <c r="K70" s="975"/>
      <c r="L70" s="975"/>
      <c r="M70" s="975"/>
      <c r="N70" s="975"/>
      <c r="O70" s="975"/>
      <c r="P70" s="976"/>
      <c r="Q70" s="977">
        <v>1530</v>
      </c>
      <c r="R70" s="971"/>
      <c r="S70" s="971"/>
      <c r="T70" s="971"/>
      <c r="U70" s="971"/>
      <c r="V70" s="971">
        <v>1140</v>
      </c>
      <c r="W70" s="971"/>
      <c r="X70" s="971"/>
      <c r="Y70" s="971"/>
      <c r="Z70" s="971"/>
      <c r="AA70" s="971">
        <v>390</v>
      </c>
      <c r="AB70" s="971"/>
      <c r="AC70" s="971"/>
      <c r="AD70" s="971"/>
      <c r="AE70" s="971"/>
      <c r="AF70" s="971">
        <v>1270</v>
      </c>
      <c r="AG70" s="971"/>
      <c r="AH70" s="971"/>
      <c r="AI70" s="971"/>
      <c r="AJ70" s="971"/>
      <c r="AK70" s="971" t="s">
        <v>516</v>
      </c>
      <c r="AL70" s="971"/>
      <c r="AM70" s="971"/>
      <c r="AN70" s="971"/>
      <c r="AO70" s="971"/>
      <c r="AP70" s="971">
        <v>1036</v>
      </c>
      <c r="AQ70" s="971"/>
      <c r="AR70" s="971"/>
      <c r="AS70" s="971"/>
      <c r="AT70" s="971"/>
      <c r="AU70" s="971" t="s">
        <v>516</v>
      </c>
      <c r="AV70" s="971"/>
      <c r="AW70" s="971"/>
      <c r="AX70" s="971"/>
      <c r="AY70" s="971"/>
      <c r="AZ70" s="972" t="s">
        <v>589</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584</v>
      </c>
      <c r="C71" s="975"/>
      <c r="D71" s="975"/>
      <c r="E71" s="975"/>
      <c r="F71" s="975"/>
      <c r="G71" s="975"/>
      <c r="H71" s="975"/>
      <c r="I71" s="975"/>
      <c r="J71" s="975"/>
      <c r="K71" s="975"/>
      <c r="L71" s="975"/>
      <c r="M71" s="975"/>
      <c r="N71" s="975"/>
      <c r="O71" s="975"/>
      <c r="P71" s="976"/>
      <c r="Q71" s="977">
        <v>2</v>
      </c>
      <c r="R71" s="971"/>
      <c r="S71" s="971"/>
      <c r="T71" s="971"/>
      <c r="U71" s="971"/>
      <c r="V71" s="971">
        <v>2</v>
      </c>
      <c r="W71" s="971"/>
      <c r="X71" s="971"/>
      <c r="Y71" s="971"/>
      <c r="Z71" s="971"/>
      <c r="AA71" s="971">
        <v>1</v>
      </c>
      <c r="AB71" s="971"/>
      <c r="AC71" s="971"/>
      <c r="AD71" s="971"/>
      <c r="AE71" s="971"/>
      <c r="AF71" s="971">
        <v>1</v>
      </c>
      <c r="AG71" s="971"/>
      <c r="AH71" s="971"/>
      <c r="AI71" s="971"/>
      <c r="AJ71" s="971"/>
      <c r="AK71" s="971" t="s">
        <v>516</v>
      </c>
      <c r="AL71" s="971"/>
      <c r="AM71" s="971"/>
      <c r="AN71" s="971"/>
      <c r="AO71" s="971"/>
      <c r="AP71" s="971" t="s">
        <v>516</v>
      </c>
      <c r="AQ71" s="971"/>
      <c r="AR71" s="971"/>
      <c r="AS71" s="971"/>
      <c r="AT71" s="971"/>
      <c r="AU71" s="971" t="s">
        <v>516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585</v>
      </c>
      <c r="C72" s="975"/>
      <c r="D72" s="975"/>
      <c r="E72" s="975"/>
      <c r="F72" s="975"/>
      <c r="G72" s="975"/>
      <c r="H72" s="975"/>
      <c r="I72" s="975"/>
      <c r="J72" s="975"/>
      <c r="K72" s="975"/>
      <c r="L72" s="975"/>
      <c r="M72" s="975"/>
      <c r="N72" s="975"/>
      <c r="O72" s="975"/>
      <c r="P72" s="976"/>
      <c r="Q72" s="977">
        <v>2593</v>
      </c>
      <c r="R72" s="971"/>
      <c r="S72" s="971"/>
      <c r="T72" s="971"/>
      <c r="U72" s="971"/>
      <c r="V72" s="971">
        <v>2460</v>
      </c>
      <c r="W72" s="971"/>
      <c r="X72" s="971"/>
      <c r="Y72" s="971"/>
      <c r="Z72" s="971"/>
      <c r="AA72" s="971">
        <v>133</v>
      </c>
      <c r="AB72" s="971"/>
      <c r="AC72" s="971"/>
      <c r="AD72" s="971"/>
      <c r="AE72" s="971"/>
      <c r="AF72" s="971">
        <v>50</v>
      </c>
      <c r="AG72" s="971"/>
      <c r="AH72" s="971"/>
      <c r="AI72" s="971"/>
      <c r="AJ72" s="971"/>
      <c r="AK72" s="971">
        <v>60</v>
      </c>
      <c r="AL72" s="971"/>
      <c r="AM72" s="971"/>
      <c r="AN72" s="971"/>
      <c r="AO72" s="971"/>
      <c r="AP72" s="971">
        <v>543</v>
      </c>
      <c r="AQ72" s="971"/>
      <c r="AR72" s="971"/>
      <c r="AS72" s="971"/>
      <c r="AT72" s="971"/>
      <c r="AU72" s="971">
        <v>105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586</v>
      </c>
      <c r="C73" s="975"/>
      <c r="D73" s="975"/>
      <c r="E73" s="975"/>
      <c r="F73" s="975"/>
      <c r="G73" s="975"/>
      <c r="H73" s="975"/>
      <c r="I73" s="975"/>
      <c r="J73" s="975"/>
      <c r="K73" s="975"/>
      <c r="L73" s="975"/>
      <c r="M73" s="975"/>
      <c r="N73" s="975"/>
      <c r="O73" s="975"/>
      <c r="P73" s="976"/>
      <c r="Q73" s="977">
        <v>254</v>
      </c>
      <c r="R73" s="971"/>
      <c r="S73" s="971"/>
      <c r="T73" s="971"/>
      <c r="U73" s="971"/>
      <c r="V73" s="971">
        <v>245</v>
      </c>
      <c r="W73" s="971"/>
      <c r="X73" s="971"/>
      <c r="Y73" s="971"/>
      <c r="Z73" s="971"/>
      <c r="AA73" s="971">
        <v>9</v>
      </c>
      <c r="AB73" s="971"/>
      <c r="AC73" s="971"/>
      <c r="AD73" s="971"/>
      <c r="AE73" s="971"/>
      <c r="AF73" s="971">
        <v>9</v>
      </c>
      <c r="AG73" s="971"/>
      <c r="AH73" s="971"/>
      <c r="AI73" s="971"/>
      <c r="AJ73" s="971"/>
      <c r="AK73" s="971" t="s">
        <v>516</v>
      </c>
      <c r="AL73" s="971"/>
      <c r="AM73" s="971"/>
      <c r="AN73" s="971"/>
      <c r="AO73" s="971"/>
      <c r="AP73" s="971" t="s">
        <v>516</v>
      </c>
      <c r="AQ73" s="971"/>
      <c r="AR73" s="971"/>
      <c r="AS73" s="971"/>
      <c r="AT73" s="971"/>
      <c r="AU73" s="971" t="s">
        <v>516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587</v>
      </c>
      <c r="C74" s="975"/>
      <c r="D74" s="975"/>
      <c r="E74" s="975"/>
      <c r="F74" s="975"/>
      <c r="G74" s="975"/>
      <c r="H74" s="975"/>
      <c r="I74" s="975"/>
      <c r="J74" s="975"/>
      <c r="K74" s="975"/>
      <c r="L74" s="975"/>
      <c r="M74" s="975"/>
      <c r="N74" s="975"/>
      <c r="O74" s="975"/>
      <c r="P74" s="976"/>
      <c r="Q74" s="977">
        <v>305293</v>
      </c>
      <c r="R74" s="971"/>
      <c r="S74" s="971"/>
      <c r="T74" s="971"/>
      <c r="U74" s="971"/>
      <c r="V74" s="971">
        <v>294817</v>
      </c>
      <c r="W74" s="971"/>
      <c r="X74" s="971"/>
      <c r="Y74" s="971"/>
      <c r="Z74" s="971"/>
      <c r="AA74" s="971">
        <v>10476</v>
      </c>
      <c r="AB74" s="971"/>
      <c r="AC74" s="971"/>
      <c r="AD74" s="971"/>
      <c r="AE74" s="971"/>
      <c r="AF74" s="971">
        <v>6371</v>
      </c>
      <c r="AG74" s="971"/>
      <c r="AH74" s="971"/>
      <c r="AI74" s="971"/>
      <c r="AJ74" s="971"/>
      <c r="AK74" s="971" t="s">
        <v>516</v>
      </c>
      <c r="AL74" s="971"/>
      <c r="AM74" s="971"/>
      <c r="AN74" s="971"/>
      <c r="AO74" s="971"/>
      <c r="AP74" s="971" t="s">
        <v>516</v>
      </c>
      <c r="AQ74" s="971"/>
      <c r="AR74" s="971"/>
      <c r="AS74" s="971"/>
      <c r="AT74" s="971"/>
      <c r="AU74" s="971" t="s">
        <v>516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8815</v>
      </c>
      <c r="AG88" s="959"/>
      <c r="AH88" s="959"/>
      <c r="AI88" s="959"/>
      <c r="AJ88" s="959"/>
      <c r="AK88" s="963"/>
      <c r="AL88" s="963"/>
      <c r="AM88" s="963"/>
      <c r="AN88" s="963"/>
      <c r="AO88" s="963"/>
      <c r="AP88" s="959">
        <v>15884</v>
      </c>
      <c r="AQ88" s="959"/>
      <c r="AR88" s="959"/>
      <c r="AS88" s="959"/>
      <c r="AT88" s="959"/>
      <c r="AU88" s="959">
        <v>2882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313</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313</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313</v>
      </c>
      <c r="DR109" s="896"/>
      <c r="DS109" s="896"/>
      <c r="DT109" s="896"/>
      <c r="DU109" s="897"/>
      <c r="DV109" s="898" t="s">
        <v>436</v>
      </c>
      <c r="DW109" s="896"/>
      <c r="DX109" s="896"/>
      <c r="DY109" s="896"/>
      <c r="DZ109" s="929"/>
    </row>
    <row r="110" spans="1:131" s="230" customFormat="1" ht="26.25" customHeight="1" x14ac:dyDescent="0.15">
      <c r="A110" s="809" t="s">
        <v>438</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1770222</v>
      </c>
      <c r="AB110" s="889"/>
      <c r="AC110" s="889"/>
      <c r="AD110" s="889"/>
      <c r="AE110" s="890"/>
      <c r="AF110" s="891">
        <v>1831734</v>
      </c>
      <c r="AG110" s="889"/>
      <c r="AH110" s="889"/>
      <c r="AI110" s="889"/>
      <c r="AJ110" s="890"/>
      <c r="AK110" s="891">
        <v>1948047</v>
      </c>
      <c r="AL110" s="889"/>
      <c r="AM110" s="889"/>
      <c r="AN110" s="889"/>
      <c r="AO110" s="890"/>
      <c r="AP110" s="892">
        <v>26</v>
      </c>
      <c r="AQ110" s="893"/>
      <c r="AR110" s="893"/>
      <c r="AS110" s="893"/>
      <c r="AT110" s="894"/>
      <c r="AU110" s="930" t="s">
        <v>75</v>
      </c>
      <c r="AV110" s="931"/>
      <c r="AW110" s="931"/>
      <c r="AX110" s="931"/>
      <c r="AY110" s="931"/>
      <c r="AZ110" s="860" t="s">
        <v>439</v>
      </c>
      <c r="BA110" s="810"/>
      <c r="BB110" s="810"/>
      <c r="BC110" s="810"/>
      <c r="BD110" s="810"/>
      <c r="BE110" s="810"/>
      <c r="BF110" s="810"/>
      <c r="BG110" s="810"/>
      <c r="BH110" s="810"/>
      <c r="BI110" s="810"/>
      <c r="BJ110" s="810"/>
      <c r="BK110" s="810"/>
      <c r="BL110" s="810"/>
      <c r="BM110" s="810"/>
      <c r="BN110" s="810"/>
      <c r="BO110" s="810"/>
      <c r="BP110" s="811"/>
      <c r="BQ110" s="861">
        <v>17565695</v>
      </c>
      <c r="BR110" s="842"/>
      <c r="BS110" s="842"/>
      <c r="BT110" s="842"/>
      <c r="BU110" s="842"/>
      <c r="BV110" s="842">
        <v>18671252</v>
      </c>
      <c r="BW110" s="842"/>
      <c r="BX110" s="842"/>
      <c r="BY110" s="842"/>
      <c r="BZ110" s="842"/>
      <c r="CA110" s="842">
        <v>17413099</v>
      </c>
      <c r="CB110" s="842"/>
      <c r="CC110" s="842"/>
      <c r="CD110" s="842"/>
      <c r="CE110" s="842"/>
      <c r="CF110" s="866">
        <v>232.7</v>
      </c>
      <c r="CG110" s="867"/>
      <c r="CH110" s="867"/>
      <c r="CI110" s="867"/>
      <c r="CJ110" s="867"/>
      <c r="CK110" s="926" t="s">
        <v>440</v>
      </c>
      <c r="CL110" s="819"/>
      <c r="CM110" s="860" t="s">
        <v>441</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442</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444</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7" t="s">
        <v>445</v>
      </c>
      <c r="BA111" s="752"/>
      <c r="BB111" s="752"/>
      <c r="BC111" s="752"/>
      <c r="BD111" s="752"/>
      <c r="BE111" s="752"/>
      <c r="BF111" s="752"/>
      <c r="BG111" s="752"/>
      <c r="BH111" s="752"/>
      <c r="BI111" s="752"/>
      <c r="BJ111" s="752"/>
      <c r="BK111" s="752"/>
      <c r="BL111" s="752"/>
      <c r="BM111" s="752"/>
      <c r="BN111" s="752"/>
      <c r="BO111" s="752"/>
      <c r="BP111" s="753"/>
      <c r="BQ111" s="789">
        <v>9649</v>
      </c>
      <c r="BR111" s="790"/>
      <c r="BS111" s="790"/>
      <c r="BT111" s="790"/>
      <c r="BU111" s="790"/>
      <c r="BV111" s="790" t="s">
        <v>130</v>
      </c>
      <c r="BW111" s="790"/>
      <c r="BX111" s="790"/>
      <c r="BY111" s="790"/>
      <c r="BZ111" s="790"/>
      <c r="CA111" s="790" t="s">
        <v>442</v>
      </c>
      <c r="CB111" s="790"/>
      <c r="CC111" s="790"/>
      <c r="CD111" s="790"/>
      <c r="CE111" s="790"/>
      <c r="CF111" s="875" t="s">
        <v>130</v>
      </c>
      <c r="CG111" s="876"/>
      <c r="CH111" s="876"/>
      <c r="CI111" s="876"/>
      <c r="CJ111" s="876"/>
      <c r="CK111" s="927"/>
      <c r="CL111" s="821"/>
      <c r="CM111" s="817"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130</v>
      </c>
      <c r="DH111" s="790"/>
      <c r="DI111" s="790"/>
      <c r="DJ111" s="790"/>
      <c r="DK111" s="790"/>
      <c r="DL111" s="790" t="s">
        <v>130</v>
      </c>
      <c r="DM111" s="790"/>
      <c r="DN111" s="790"/>
      <c r="DO111" s="790"/>
      <c r="DP111" s="790"/>
      <c r="DQ111" s="790" t="s">
        <v>130</v>
      </c>
      <c r="DR111" s="790"/>
      <c r="DS111" s="790"/>
      <c r="DT111" s="790"/>
      <c r="DU111" s="790"/>
      <c r="DV111" s="796" t="s">
        <v>444</v>
      </c>
      <c r="DW111" s="796"/>
      <c r="DX111" s="796"/>
      <c r="DY111" s="796"/>
      <c r="DZ111" s="797"/>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130</v>
      </c>
      <c r="AG112" s="780"/>
      <c r="AH112" s="780"/>
      <c r="AI112" s="780"/>
      <c r="AJ112" s="781"/>
      <c r="AK112" s="782" t="s">
        <v>444</v>
      </c>
      <c r="AL112" s="780"/>
      <c r="AM112" s="780"/>
      <c r="AN112" s="780"/>
      <c r="AO112" s="781"/>
      <c r="AP112" s="824" t="s">
        <v>130</v>
      </c>
      <c r="AQ112" s="825"/>
      <c r="AR112" s="825"/>
      <c r="AS112" s="825"/>
      <c r="AT112" s="826"/>
      <c r="AU112" s="932"/>
      <c r="AV112" s="933"/>
      <c r="AW112" s="933"/>
      <c r="AX112" s="933"/>
      <c r="AY112" s="933"/>
      <c r="AZ112" s="817" t="s">
        <v>449</v>
      </c>
      <c r="BA112" s="752"/>
      <c r="BB112" s="752"/>
      <c r="BC112" s="752"/>
      <c r="BD112" s="752"/>
      <c r="BE112" s="752"/>
      <c r="BF112" s="752"/>
      <c r="BG112" s="752"/>
      <c r="BH112" s="752"/>
      <c r="BI112" s="752"/>
      <c r="BJ112" s="752"/>
      <c r="BK112" s="752"/>
      <c r="BL112" s="752"/>
      <c r="BM112" s="752"/>
      <c r="BN112" s="752"/>
      <c r="BO112" s="752"/>
      <c r="BP112" s="753"/>
      <c r="BQ112" s="789">
        <v>1631756</v>
      </c>
      <c r="BR112" s="790"/>
      <c r="BS112" s="790"/>
      <c r="BT112" s="790"/>
      <c r="BU112" s="790"/>
      <c r="BV112" s="790">
        <v>1278237</v>
      </c>
      <c r="BW112" s="790"/>
      <c r="BX112" s="790"/>
      <c r="BY112" s="790"/>
      <c r="BZ112" s="790"/>
      <c r="CA112" s="790">
        <v>947910</v>
      </c>
      <c r="CB112" s="790"/>
      <c r="CC112" s="790"/>
      <c r="CD112" s="790"/>
      <c r="CE112" s="790"/>
      <c r="CF112" s="875">
        <v>12.7</v>
      </c>
      <c r="CG112" s="876"/>
      <c r="CH112" s="876"/>
      <c r="CI112" s="876"/>
      <c r="CJ112" s="876"/>
      <c r="CK112" s="927"/>
      <c r="CL112" s="821"/>
      <c r="CM112" s="817"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v>9649</v>
      </c>
      <c r="DH112" s="790"/>
      <c r="DI112" s="790"/>
      <c r="DJ112" s="790"/>
      <c r="DK112" s="790"/>
      <c r="DL112" s="790" t="s">
        <v>130</v>
      </c>
      <c r="DM112" s="790"/>
      <c r="DN112" s="790"/>
      <c r="DO112" s="790"/>
      <c r="DP112" s="790"/>
      <c r="DQ112" s="790" t="s">
        <v>130</v>
      </c>
      <c r="DR112" s="790"/>
      <c r="DS112" s="790"/>
      <c r="DT112" s="790"/>
      <c r="DU112" s="790"/>
      <c r="DV112" s="796" t="s">
        <v>130</v>
      </c>
      <c r="DW112" s="796"/>
      <c r="DX112" s="796"/>
      <c r="DY112" s="796"/>
      <c r="DZ112" s="797"/>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91447</v>
      </c>
      <c r="AB113" s="919"/>
      <c r="AC113" s="919"/>
      <c r="AD113" s="919"/>
      <c r="AE113" s="920"/>
      <c r="AF113" s="921">
        <v>88585</v>
      </c>
      <c r="AG113" s="919"/>
      <c r="AH113" s="919"/>
      <c r="AI113" s="919"/>
      <c r="AJ113" s="920"/>
      <c r="AK113" s="921">
        <v>84796</v>
      </c>
      <c r="AL113" s="919"/>
      <c r="AM113" s="919"/>
      <c r="AN113" s="919"/>
      <c r="AO113" s="920"/>
      <c r="AP113" s="922">
        <v>1.1000000000000001</v>
      </c>
      <c r="AQ113" s="923"/>
      <c r="AR113" s="923"/>
      <c r="AS113" s="923"/>
      <c r="AT113" s="924"/>
      <c r="AU113" s="932"/>
      <c r="AV113" s="933"/>
      <c r="AW113" s="933"/>
      <c r="AX113" s="933"/>
      <c r="AY113" s="933"/>
      <c r="AZ113" s="817" t="s">
        <v>452</v>
      </c>
      <c r="BA113" s="752"/>
      <c r="BB113" s="752"/>
      <c r="BC113" s="752"/>
      <c r="BD113" s="752"/>
      <c r="BE113" s="752"/>
      <c r="BF113" s="752"/>
      <c r="BG113" s="752"/>
      <c r="BH113" s="752"/>
      <c r="BI113" s="752"/>
      <c r="BJ113" s="752"/>
      <c r="BK113" s="752"/>
      <c r="BL113" s="752"/>
      <c r="BM113" s="752"/>
      <c r="BN113" s="752"/>
      <c r="BO113" s="752"/>
      <c r="BP113" s="753"/>
      <c r="BQ113" s="789">
        <v>2493055</v>
      </c>
      <c r="BR113" s="790"/>
      <c r="BS113" s="790"/>
      <c r="BT113" s="790"/>
      <c r="BU113" s="790"/>
      <c r="BV113" s="790">
        <v>2907188</v>
      </c>
      <c r="BW113" s="790"/>
      <c r="BX113" s="790"/>
      <c r="BY113" s="790"/>
      <c r="BZ113" s="790"/>
      <c r="CA113" s="790">
        <v>2881879</v>
      </c>
      <c r="CB113" s="790"/>
      <c r="CC113" s="790"/>
      <c r="CD113" s="790"/>
      <c r="CE113" s="790"/>
      <c r="CF113" s="875">
        <v>38.5</v>
      </c>
      <c r="CG113" s="876"/>
      <c r="CH113" s="876"/>
      <c r="CI113" s="876"/>
      <c r="CJ113" s="876"/>
      <c r="CK113" s="927"/>
      <c r="CL113" s="821"/>
      <c r="CM113" s="817"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442</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37197</v>
      </c>
      <c r="AB114" s="780"/>
      <c r="AC114" s="780"/>
      <c r="AD114" s="780"/>
      <c r="AE114" s="781"/>
      <c r="AF114" s="782">
        <v>50779</v>
      </c>
      <c r="AG114" s="780"/>
      <c r="AH114" s="780"/>
      <c r="AI114" s="780"/>
      <c r="AJ114" s="781"/>
      <c r="AK114" s="782">
        <v>60285</v>
      </c>
      <c r="AL114" s="780"/>
      <c r="AM114" s="780"/>
      <c r="AN114" s="780"/>
      <c r="AO114" s="781"/>
      <c r="AP114" s="824">
        <v>0.8</v>
      </c>
      <c r="AQ114" s="825"/>
      <c r="AR114" s="825"/>
      <c r="AS114" s="825"/>
      <c r="AT114" s="826"/>
      <c r="AU114" s="932"/>
      <c r="AV114" s="933"/>
      <c r="AW114" s="933"/>
      <c r="AX114" s="933"/>
      <c r="AY114" s="933"/>
      <c r="AZ114" s="817" t="s">
        <v>455</v>
      </c>
      <c r="BA114" s="752"/>
      <c r="BB114" s="752"/>
      <c r="BC114" s="752"/>
      <c r="BD114" s="752"/>
      <c r="BE114" s="752"/>
      <c r="BF114" s="752"/>
      <c r="BG114" s="752"/>
      <c r="BH114" s="752"/>
      <c r="BI114" s="752"/>
      <c r="BJ114" s="752"/>
      <c r="BK114" s="752"/>
      <c r="BL114" s="752"/>
      <c r="BM114" s="752"/>
      <c r="BN114" s="752"/>
      <c r="BO114" s="752"/>
      <c r="BP114" s="753"/>
      <c r="BQ114" s="789">
        <v>581637</v>
      </c>
      <c r="BR114" s="790"/>
      <c r="BS114" s="790"/>
      <c r="BT114" s="790"/>
      <c r="BU114" s="790"/>
      <c r="BV114" s="790">
        <v>362056</v>
      </c>
      <c r="BW114" s="790"/>
      <c r="BX114" s="790"/>
      <c r="BY114" s="790"/>
      <c r="BZ114" s="790"/>
      <c r="CA114" s="790">
        <v>257720</v>
      </c>
      <c r="CB114" s="790"/>
      <c r="CC114" s="790"/>
      <c r="CD114" s="790"/>
      <c r="CE114" s="790"/>
      <c r="CF114" s="875">
        <v>3.4</v>
      </c>
      <c r="CG114" s="876"/>
      <c r="CH114" s="876"/>
      <c r="CI114" s="876"/>
      <c r="CJ114" s="876"/>
      <c r="CK114" s="927"/>
      <c r="CL114" s="821"/>
      <c r="CM114" s="817"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130</v>
      </c>
      <c r="DM114" s="780"/>
      <c r="DN114" s="780"/>
      <c r="DO114" s="780"/>
      <c r="DP114" s="781"/>
      <c r="DQ114" s="782" t="s">
        <v>444</v>
      </c>
      <c r="DR114" s="780"/>
      <c r="DS114" s="780"/>
      <c r="DT114" s="780"/>
      <c r="DU114" s="781"/>
      <c r="DV114" s="824" t="s">
        <v>130</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33030</v>
      </c>
      <c r="AB115" s="919"/>
      <c r="AC115" s="919"/>
      <c r="AD115" s="919"/>
      <c r="AE115" s="920"/>
      <c r="AF115" s="921">
        <v>12158</v>
      </c>
      <c r="AG115" s="919"/>
      <c r="AH115" s="919"/>
      <c r="AI115" s="919"/>
      <c r="AJ115" s="920"/>
      <c r="AK115" s="921">
        <v>10475</v>
      </c>
      <c r="AL115" s="919"/>
      <c r="AM115" s="919"/>
      <c r="AN115" s="919"/>
      <c r="AO115" s="920"/>
      <c r="AP115" s="922">
        <v>0.1</v>
      </c>
      <c r="AQ115" s="923"/>
      <c r="AR115" s="923"/>
      <c r="AS115" s="923"/>
      <c r="AT115" s="924"/>
      <c r="AU115" s="932"/>
      <c r="AV115" s="933"/>
      <c r="AW115" s="933"/>
      <c r="AX115" s="933"/>
      <c r="AY115" s="933"/>
      <c r="AZ115" s="817" t="s">
        <v>458</v>
      </c>
      <c r="BA115" s="752"/>
      <c r="BB115" s="752"/>
      <c r="BC115" s="752"/>
      <c r="BD115" s="752"/>
      <c r="BE115" s="752"/>
      <c r="BF115" s="752"/>
      <c r="BG115" s="752"/>
      <c r="BH115" s="752"/>
      <c r="BI115" s="752"/>
      <c r="BJ115" s="752"/>
      <c r="BK115" s="752"/>
      <c r="BL115" s="752"/>
      <c r="BM115" s="752"/>
      <c r="BN115" s="752"/>
      <c r="BO115" s="752"/>
      <c r="BP115" s="753"/>
      <c r="BQ115" s="789" t="s">
        <v>130</v>
      </c>
      <c r="BR115" s="790"/>
      <c r="BS115" s="790"/>
      <c r="BT115" s="790"/>
      <c r="BU115" s="790"/>
      <c r="BV115" s="790" t="s">
        <v>442</v>
      </c>
      <c r="BW115" s="790"/>
      <c r="BX115" s="790"/>
      <c r="BY115" s="790"/>
      <c r="BZ115" s="790"/>
      <c r="CA115" s="790" t="s">
        <v>130</v>
      </c>
      <c r="CB115" s="790"/>
      <c r="CC115" s="790"/>
      <c r="CD115" s="790"/>
      <c r="CE115" s="790"/>
      <c r="CF115" s="875" t="s">
        <v>444</v>
      </c>
      <c r="CG115" s="876"/>
      <c r="CH115" s="876"/>
      <c r="CI115" s="876"/>
      <c r="CJ115" s="876"/>
      <c r="CK115" s="927"/>
      <c r="CL115" s="821"/>
      <c r="CM115" s="817"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130</v>
      </c>
      <c r="DM115" s="780"/>
      <c r="DN115" s="780"/>
      <c r="DO115" s="780"/>
      <c r="DP115" s="781"/>
      <c r="DQ115" s="782" t="s">
        <v>444</v>
      </c>
      <c r="DR115" s="780"/>
      <c r="DS115" s="780"/>
      <c r="DT115" s="780"/>
      <c r="DU115" s="781"/>
      <c r="DV115" s="824" t="s">
        <v>130</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789" t="s">
        <v>130</v>
      </c>
      <c r="BR116" s="790"/>
      <c r="BS116" s="790"/>
      <c r="BT116" s="790"/>
      <c r="BU116" s="790"/>
      <c r="BV116" s="790" t="s">
        <v>130</v>
      </c>
      <c r="BW116" s="790"/>
      <c r="BX116" s="790"/>
      <c r="BY116" s="790"/>
      <c r="BZ116" s="790"/>
      <c r="CA116" s="790" t="s">
        <v>130</v>
      </c>
      <c r="CB116" s="790"/>
      <c r="CC116" s="790"/>
      <c r="CD116" s="790"/>
      <c r="CE116" s="790"/>
      <c r="CF116" s="875" t="s">
        <v>444</v>
      </c>
      <c r="CG116" s="876"/>
      <c r="CH116" s="876"/>
      <c r="CI116" s="876"/>
      <c r="CJ116" s="876"/>
      <c r="CK116" s="927"/>
      <c r="CL116" s="821"/>
      <c r="CM116" s="817"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444</v>
      </c>
      <c r="DM116" s="780"/>
      <c r="DN116" s="780"/>
      <c r="DO116" s="780"/>
      <c r="DP116" s="781"/>
      <c r="DQ116" s="782" t="s">
        <v>444</v>
      </c>
      <c r="DR116" s="780"/>
      <c r="DS116" s="780"/>
      <c r="DT116" s="780"/>
      <c r="DU116" s="781"/>
      <c r="DV116" s="824" t="s">
        <v>130</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1931896</v>
      </c>
      <c r="AB117" s="903"/>
      <c r="AC117" s="903"/>
      <c r="AD117" s="903"/>
      <c r="AE117" s="904"/>
      <c r="AF117" s="905">
        <v>1983256</v>
      </c>
      <c r="AG117" s="903"/>
      <c r="AH117" s="903"/>
      <c r="AI117" s="903"/>
      <c r="AJ117" s="904"/>
      <c r="AK117" s="905">
        <v>2103603</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789" t="s">
        <v>130</v>
      </c>
      <c r="BR117" s="790"/>
      <c r="BS117" s="790"/>
      <c r="BT117" s="790"/>
      <c r="BU117" s="790"/>
      <c r="BV117" s="790" t="s">
        <v>442</v>
      </c>
      <c r="BW117" s="790"/>
      <c r="BX117" s="790"/>
      <c r="BY117" s="790"/>
      <c r="BZ117" s="790"/>
      <c r="CA117" s="790" t="s">
        <v>442</v>
      </c>
      <c r="CB117" s="790"/>
      <c r="CC117" s="790"/>
      <c r="CD117" s="790"/>
      <c r="CE117" s="790"/>
      <c r="CF117" s="875" t="s">
        <v>130</v>
      </c>
      <c r="CG117" s="876"/>
      <c r="CH117" s="876"/>
      <c r="CI117" s="876"/>
      <c r="CJ117" s="876"/>
      <c r="CK117" s="927"/>
      <c r="CL117" s="821"/>
      <c r="CM117" s="817"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444</v>
      </c>
      <c r="DM117" s="780"/>
      <c r="DN117" s="780"/>
      <c r="DO117" s="780"/>
      <c r="DP117" s="781"/>
      <c r="DQ117" s="782" t="s">
        <v>442</v>
      </c>
      <c r="DR117" s="780"/>
      <c r="DS117" s="780"/>
      <c r="DT117" s="780"/>
      <c r="DU117" s="781"/>
      <c r="DV117" s="824" t="s">
        <v>130</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313</v>
      </c>
      <c r="AL118" s="896"/>
      <c r="AM118" s="896"/>
      <c r="AN118" s="896"/>
      <c r="AO118" s="897"/>
      <c r="AP118" s="899" t="s">
        <v>436</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444</v>
      </c>
      <c r="BW118" s="845"/>
      <c r="BX118" s="845"/>
      <c r="BY118" s="845"/>
      <c r="BZ118" s="845"/>
      <c r="CA118" s="845" t="s">
        <v>444</v>
      </c>
      <c r="CB118" s="845"/>
      <c r="CC118" s="845"/>
      <c r="CD118" s="845"/>
      <c r="CE118" s="845"/>
      <c r="CF118" s="875" t="s">
        <v>130</v>
      </c>
      <c r="CG118" s="876"/>
      <c r="CH118" s="876"/>
      <c r="CI118" s="876"/>
      <c r="CJ118" s="876"/>
      <c r="CK118" s="927"/>
      <c r="CL118" s="821"/>
      <c r="CM118" s="817"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440</v>
      </c>
      <c r="B119" s="819"/>
      <c r="C119" s="860" t="s">
        <v>441</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130</v>
      </c>
      <c r="AB119" s="889"/>
      <c r="AC119" s="889"/>
      <c r="AD119" s="889"/>
      <c r="AE119" s="890"/>
      <c r="AF119" s="891" t="s">
        <v>130</v>
      </c>
      <c r="AG119" s="889"/>
      <c r="AH119" s="889"/>
      <c r="AI119" s="889"/>
      <c r="AJ119" s="890"/>
      <c r="AK119" s="891" t="s">
        <v>442</v>
      </c>
      <c r="AL119" s="889"/>
      <c r="AM119" s="889"/>
      <c r="AN119" s="889"/>
      <c r="AO119" s="890"/>
      <c r="AP119" s="892" t="s">
        <v>442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468</v>
      </c>
      <c r="BP119" s="878"/>
      <c r="BQ119" s="879">
        <v>22281792</v>
      </c>
      <c r="BR119" s="845"/>
      <c r="BS119" s="845"/>
      <c r="BT119" s="845"/>
      <c r="BU119" s="845"/>
      <c r="BV119" s="845">
        <v>23218733</v>
      </c>
      <c r="BW119" s="845"/>
      <c r="BX119" s="845"/>
      <c r="BY119" s="845"/>
      <c r="BZ119" s="845"/>
      <c r="CA119" s="845">
        <v>21500608</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15">
      <c r="A120" s="820"/>
      <c r="B120" s="821"/>
      <c r="C120" s="817"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444</v>
      </c>
      <c r="AG120" s="780"/>
      <c r="AH120" s="780"/>
      <c r="AI120" s="780"/>
      <c r="AJ120" s="781"/>
      <c r="AK120" s="782" t="s">
        <v>130</v>
      </c>
      <c r="AL120" s="780"/>
      <c r="AM120" s="780"/>
      <c r="AN120" s="780"/>
      <c r="AO120" s="781"/>
      <c r="AP120" s="824" t="s">
        <v>444</v>
      </c>
      <c r="AQ120" s="825"/>
      <c r="AR120" s="825"/>
      <c r="AS120" s="825"/>
      <c r="AT120" s="826"/>
      <c r="AU120" s="880" t="s">
        <v>470</v>
      </c>
      <c r="AV120" s="881"/>
      <c r="AW120" s="881"/>
      <c r="AX120" s="881"/>
      <c r="AY120" s="882"/>
      <c r="AZ120" s="860" t="s">
        <v>471</v>
      </c>
      <c r="BA120" s="810"/>
      <c r="BB120" s="810"/>
      <c r="BC120" s="810"/>
      <c r="BD120" s="810"/>
      <c r="BE120" s="810"/>
      <c r="BF120" s="810"/>
      <c r="BG120" s="810"/>
      <c r="BH120" s="810"/>
      <c r="BI120" s="810"/>
      <c r="BJ120" s="810"/>
      <c r="BK120" s="810"/>
      <c r="BL120" s="810"/>
      <c r="BM120" s="810"/>
      <c r="BN120" s="810"/>
      <c r="BO120" s="810"/>
      <c r="BP120" s="811"/>
      <c r="BQ120" s="861">
        <v>5108664</v>
      </c>
      <c r="BR120" s="842"/>
      <c r="BS120" s="842"/>
      <c r="BT120" s="842"/>
      <c r="BU120" s="842"/>
      <c r="BV120" s="842">
        <v>5647553</v>
      </c>
      <c r="BW120" s="842"/>
      <c r="BX120" s="842"/>
      <c r="BY120" s="842"/>
      <c r="BZ120" s="842"/>
      <c r="CA120" s="842">
        <v>6739680</v>
      </c>
      <c r="CB120" s="842"/>
      <c r="CC120" s="842"/>
      <c r="CD120" s="842"/>
      <c r="CE120" s="842"/>
      <c r="CF120" s="866">
        <v>90.1</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915145</v>
      </c>
      <c r="DH120" s="842"/>
      <c r="DI120" s="842"/>
      <c r="DJ120" s="842"/>
      <c r="DK120" s="842"/>
      <c r="DL120" s="842">
        <v>744909</v>
      </c>
      <c r="DM120" s="842"/>
      <c r="DN120" s="842"/>
      <c r="DO120" s="842"/>
      <c r="DP120" s="842"/>
      <c r="DQ120" s="842">
        <v>614706</v>
      </c>
      <c r="DR120" s="842"/>
      <c r="DS120" s="842"/>
      <c r="DT120" s="842"/>
      <c r="DU120" s="842"/>
      <c r="DV120" s="843">
        <v>8.1999999999999993</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9567</v>
      </c>
      <c r="AB121" s="780"/>
      <c r="AC121" s="780"/>
      <c r="AD121" s="780"/>
      <c r="AE121" s="781"/>
      <c r="AF121" s="782" t="s">
        <v>130</v>
      </c>
      <c r="AG121" s="780"/>
      <c r="AH121" s="780"/>
      <c r="AI121" s="780"/>
      <c r="AJ121" s="781"/>
      <c r="AK121" s="782" t="s">
        <v>130</v>
      </c>
      <c r="AL121" s="780"/>
      <c r="AM121" s="780"/>
      <c r="AN121" s="780"/>
      <c r="AO121" s="781"/>
      <c r="AP121" s="824" t="s">
        <v>442</v>
      </c>
      <c r="AQ121" s="825"/>
      <c r="AR121" s="825"/>
      <c r="AS121" s="825"/>
      <c r="AT121" s="826"/>
      <c r="AU121" s="883"/>
      <c r="AV121" s="884"/>
      <c r="AW121" s="884"/>
      <c r="AX121" s="884"/>
      <c r="AY121" s="885"/>
      <c r="AZ121" s="817" t="s">
        <v>475</v>
      </c>
      <c r="BA121" s="752"/>
      <c r="BB121" s="752"/>
      <c r="BC121" s="752"/>
      <c r="BD121" s="752"/>
      <c r="BE121" s="752"/>
      <c r="BF121" s="752"/>
      <c r="BG121" s="752"/>
      <c r="BH121" s="752"/>
      <c r="BI121" s="752"/>
      <c r="BJ121" s="752"/>
      <c r="BK121" s="752"/>
      <c r="BL121" s="752"/>
      <c r="BM121" s="752"/>
      <c r="BN121" s="752"/>
      <c r="BO121" s="752"/>
      <c r="BP121" s="753"/>
      <c r="BQ121" s="789">
        <v>975016</v>
      </c>
      <c r="BR121" s="790"/>
      <c r="BS121" s="790"/>
      <c r="BT121" s="790"/>
      <c r="BU121" s="790"/>
      <c r="BV121" s="790">
        <v>996267</v>
      </c>
      <c r="BW121" s="790"/>
      <c r="BX121" s="790"/>
      <c r="BY121" s="790"/>
      <c r="BZ121" s="790"/>
      <c r="CA121" s="790">
        <v>971718</v>
      </c>
      <c r="CB121" s="790"/>
      <c r="CC121" s="790"/>
      <c r="CD121" s="790"/>
      <c r="CE121" s="790"/>
      <c r="CF121" s="875">
        <v>13</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789">
        <v>716611</v>
      </c>
      <c r="DH121" s="790"/>
      <c r="DI121" s="790"/>
      <c r="DJ121" s="790"/>
      <c r="DK121" s="790"/>
      <c r="DL121" s="790">
        <v>533328</v>
      </c>
      <c r="DM121" s="790"/>
      <c r="DN121" s="790"/>
      <c r="DO121" s="790"/>
      <c r="DP121" s="790"/>
      <c r="DQ121" s="790">
        <v>333204</v>
      </c>
      <c r="DR121" s="790"/>
      <c r="DS121" s="790"/>
      <c r="DT121" s="790"/>
      <c r="DU121" s="790"/>
      <c r="DV121" s="796">
        <v>4.5</v>
      </c>
      <c r="DW121" s="796"/>
      <c r="DX121" s="796"/>
      <c r="DY121" s="796"/>
      <c r="DZ121" s="797"/>
    </row>
    <row r="122" spans="1:130" s="230" customFormat="1" ht="26.25" customHeight="1" x14ac:dyDescent="0.15">
      <c r="A122" s="820"/>
      <c r="B122" s="821"/>
      <c r="C122" s="817"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444</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17968345</v>
      </c>
      <c r="BR122" s="845"/>
      <c r="BS122" s="845"/>
      <c r="BT122" s="845"/>
      <c r="BU122" s="845"/>
      <c r="BV122" s="845">
        <v>18379444</v>
      </c>
      <c r="BW122" s="845"/>
      <c r="BX122" s="845"/>
      <c r="BY122" s="845"/>
      <c r="BZ122" s="845"/>
      <c r="CA122" s="845">
        <v>17255474</v>
      </c>
      <c r="CB122" s="845"/>
      <c r="CC122" s="845"/>
      <c r="CD122" s="845"/>
      <c r="CE122" s="845"/>
      <c r="CF122" s="846">
        <v>230.6</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789" t="s">
        <v>130</v>
      </c>
      <c r="DH122" s="790"/>
      <c r="DI122" s="790"/>
      <c r="DJ122" s="790"/>
      <c r="DK122" s="790"/>
      <c r="DL122" s="790" t="s">
        <v>130</v>
      </c>
      <c r="DM122" s="790"/>
      <c r="DN122" s="790"/>
      <c r="DO122" s="790"/>
      <c r="DP122" s="790"/>
      <c r="DQ122" s="790" t="s">
        <v>444</v>
      </c>
      <c r="DR122" s="790"/>
      <c r="DS122" s="790"/>
      <c r="DT122" s="790"/>
      <c r="DU122" s="790"/>
      <c r="DV122" s="796" t="s">
        <v>130</v>
      </c>
      <c r="DW122" s="796"/>
      <c r="DX122" s="796"/>
      <c r="DY122" s="796"/>
      <c r="DZ122" s="797"/>
    </row>
    <row r="123" spans="1:130" s="230" customFormat="1" ht="26.25" customHeight="1" x14ac:dyDescent="0.15">
      <c r="A123" s="820"/>
      <c r="B123" s="821"/>
      <c r="C123" s="817"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477</v>
      </c>
      <c r="BP123" s="878"/>
      <c r="BQ123" s="832">
        <v>24052025</v>
      </c>
      <c r="BR123" s="833"/>
      <c r="BS123" s="833"/>
      <c r="BT123" s="833"/>
      <c r="BU123" s="833"/>
      <c r="BV123" s="833">
        <v>25023264</v>
      </c>
      <c r="BW123" s="833"/>
      <c r="BX123" s="833"/>
      <c r="BY123" s="833"/>
      <c r="BZ123" s="833"/>
      <c r="CA123" s="833">
        <v>24966872</v>
      </c>
      <c r="CB123" s="833"/>
      <c r="CC123" s="833"/>
      <c r="CD123" s="833"/>
      <c r="CE123" s="833"/>
      <c r="CF123" s="748"/>
      <c r="CG123" s="749"/>
      <c r="CH123" s="749"/>
      <c r="CI123" s="749"/>
      <c r="CJ123" s="834"/>
      <c r="CK123" s="869"/>
      <c r="CL123" s="855"/>
      <c r="CM123" s="855"/>
      <c r="CN123" s="855"/>
      <c r="CO123" s="856"/>
      <c r="CP123" s="835" t="s">
        <v>410</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444</v>
      </c>
      <c r="DR123" s="780"/>
      <c r="DS123" s="780"/>
      <c r="DT123" s="780"/>
      <c r="DU123" s="781"/>
      <c r="DV123" s="824" t="s">
        <v>130</v>
      </c>
      <c r="DW123" s="825"/>
      <c r="DX123" s="825"/>
      <c r="DY123" s="825"/>
      <c r="DZ123" s="826"/>
    </row>
    <row r="124" spans="1:130" s="230" customFormat="1" ht="26.25" customHeight="1" thickBot="1" x14ac:dyDescent="0.2">
      <c r="A124" s="820"/>
      <c r="B124" s="821"/>
      <c r="C124" s="817"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444</v>
      </c>
      <c r="AG124" s="780"/>
      <c r="AH124" s="780"/>
      <c r="AI124" s="780"/>
      <c r="AJ124" s="781"/>
      <c r="AK124" s="782" t="s">
        <v>444</v>
      </c>
      <c r="AL124" s="780"/>
      <c r="AM124" s="780"/>
      <c r="AN124" s="780"/>
      <c r="AO124" s="781"/>
      <c r="AP124" s="824" t="s">
        <v>442</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442</v>
      </c>
      <c r="DH124" s="764"/>
      <c r="DI124" s="764"/>
      <c r="DJ124" s="764"/>
      <c r="DK124" s="765"/>
      <c r="DL124" s="766" t="s">
        <v>444</v>
      </c>
      <c r="DM124" s="764"/>
      <c r="DN124" s="764"/>
      <c r="DO124" s="764"/>
      <c r="DP124" s="765"/>
      <c r="DQ124" s="766" t="s">
        <v>130</v>
      </c>
      <c r="DR124" s="764"/>
      <c r="DS124" s="764"/>
      <c r="DT124" s="764"/>
      <c r="DU124" s="765"/>
      <c r="DV124" s="848" t="s">
        <v>444</v>
      </c>
      <c r="DW124" s="849"/>
      <c r="DX124" s="849"/>
      <c r="DY124" s="849"/>
      <c r="DZ124" s="850"/>
    </row>
    <row r="125" spans="1:130" s="230" customFormat="1" ht="26.25" customHeight="1" x14ac:dyDescent="0.15">
      <c r="A125" s="820"/>
      <c r="B125" s="821"/>
      <c r="C125" s="817"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444</v>
      </c>
      <c r="AB125" s="780"/>
      <c r="AC125" s="780"/>
      <c r="AD125" s="780"/>
      <c r="AE125" s="781"/>
      <c r="AF125" s="782" t="s">
        <v>130</v>
      </c>
      <c r="AG125" s="780"/>
      <c r="AH125" s="780"/>
      <c r="AI125" s="780"/>
      <c r="AJ125" s="781"/>
      <c r="AK125" s="782" t="s">
        <v>444</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10"/>
      <c r="CR125" s="810"/>
      <c r="CS125" s="810"/>
      <c r="CT125" s="810"/>
      <c r="CU125" s="810"/>
      <c r="CV125" s="810"/>
      <c r="CW125" s="810"/>
      <c r="CX125" s="810"/>
      <c r="CY125" s="810"/>
      <c r="CZ125" s="810"/>
      <c r="DA125" s="810"/>
      <c r="DB125" s="810"/>
      <c r="DC125" s="810"/>
      <c r="DD125" s="810"/>
      <c r="DE125" s="810"/>
      <c r="DF125" s="811"/>
      <c r="DG125" s="861" t="s">
        <v>444</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7"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16624</v>
      </c>
      <c r="AB126" s="780"/>
      <c r="AC126" s="780"/>
      <c r="AD126" s="780"/>
      <c r="AE126" s="781"/>
      <c r="AF126" s="782">
        <v>4375</v>
      </c>
      <c r="AG126" s="780"/>
      <c r="AH126" s="780"/>
      <c r="AI126" s="780"/>
      <c r="AJ126" s="781"/>
      <c r="AK126" s="782">
        <v>4064</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482</v>
      </c>
      <c r="CQ126" s="752"/>
      <c r="CR126" s="752"/>
      <c r="CS126" s="752"/>
      <c r="CT126" s="752"/>
      <c r="CU126" s="752"/>
      <c r="CV126" s="752"/>
      <c r="CW126" s="752"/>
      <c r="CX126" s="752"/>
      <c r="CY126" s="752"/>
      <c r="CZ126" s="752"/>
      <c r="DA126" s="752"/>
      <c r="DB126" s="752"/>
      <c r="DC126" s="752"/>
      <c r="DD126" s="752"/>
      <c r="DE126" s="752"/>
      <c r="DF126" s="753"/>
      <c r="DG126" s="789" t="s">
        <v>130</v>
      </c>
      <c r="DH126" s="790"/>
      <c r="DI126" s="790"/>
      <c r="DJ126" s="790"/>
      <c r="DK126" s="790"/>
      <c r="DL126" s="790" t="s">
        <v>130</v>
      </c>
      <c r="DM126" s="790"/>
      <c r="DN126" s="790"/>
      <c r="DO126" s="790"/>
      <c r="DP126" s="790"/>
      <c r="DQ126" s="790" t="s">
        <v>444</v>
      </c>
      <c r="DR126" s="790"/>
      <c r="DS126" s="790"/>
      <c r="DT126" s="790"/>
      <c r="DU126" s="790"/>
      <c r="DV126" s="796" t="s">
        <v>130</v>
      </c>
      <c r="DW126" s="796"/>
      <c r="DX126" s="796"/>
      <c r="DY126" s="796"/>
      <c r="DZ126" s="797"/>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6839</v>
      </c>
      <c r="AB127" s="780"/>
      <c r="AC127" s="780"/>
      <c r="AD127" s="780"/>
      <c r="AE127" s="781"/>
      <c r="AF127" s="782">
        <v>7783</v>
      </c>
      <c r="AG127" s="780"/>
      <c r="AH127" s="780"/>
      <c r="AI127" s="780"/>
      <c r="AJ127" s="781"/>
      <c r="AK127" s="782">
        <v>6411</v>
      </c>
      <c r="AL127" s="780"/>
      <c r="AM127" s="780"/>
      <c r="AN127" s="780"/>
      <c r="AO127" s="781"/>
      <c r="AP127" s="824">
        <v>0.1</v>
      </c>
      <c r="AQ127" s="825"/>
      <c r="AR127" s="825"/>
      <c r="AS127" s="825"/>
      <c r="AT127" s="826"/>
      <c r="AU127" s="232"/>
      <c r="AV127" s="232"/>
      <c r="AW127" s="232"/>
      <c r="AX127" s="841" t="s">
        <v>484</v>
      </c>
      <c r="AY127" s="814"/>
      <c r="AZ127" s="814"/>
      <c r="BA127" s="814"/>
      <c r="BB127" s="814"/>
      <c r="BC127" s="814"/>
      <c r="BD127" s="814"/>
      <c r="BE127" s="815"/>
      <c r="BF127" s="813" t="s">
        <v>485</v>
      </c>
      <c r="BG127" s="814"/>
      <c r="BH127" s="814"/>
      <c r="BI127" s="814"/>
      <c r="BJ127" s="814"/>
      <c r="BK127" s="814"/>
      <c r="BL127" s="815"/>
      <c r="BM127" s="813" t="s">
        <v>486</v>
      </c>
      <c r="BN127" s="814"/>
      <c r="BO127" s="814"/>
      <c r="BP127" s="814"/>
      <c r="BQ127" s="814"/>
      <c r="BR127" s="814"/>
      <c r="BS127" s="815"/>
      <c r="BT127" s="813" t="s">
        <v>487</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488</v>
      </c>
      <c r="CQ127" s="752"/>
      <c r="CR127" s="752"/>
      <c r="CS127" s="752"/>
      <c r="CT127" s="752"/>
      <c r="CU127" s="752"/>
      <c r="CV127" s="752"/>
      <c r="CW127" s="752"/>
      <c r="CX127" s="752"/>
      <c r="CY127" s="752"/>
      <c r="CZ127" s="752"/>
      <c r="DA127" s="752"/>
      <c r="DB127" s="752"/>
      <c r="DC127" s="752"/>
      <c r="DD127" s="752"/>
      <c r="DE127" s="752"/>
      <c r="DF127" s="753"/>
      <c r="DG127" s="789" t="s">
        <v>444</v>
      </c>
      <c r="DH127" s="790"/>
      <c r="DI127" s="790"/>
      <c r="DJ127" s="790"/>
      <c r="DK127" s="790"/>
      <c r="DL127" s="790" t="s">
        <v>130</v>
      </c>
      <c r="DM127" s="790"/>
      <c r="DN127" s="790"/>
      <c r="DO127" s="790"/>
      <c r="DP127" s="790"/>
      <c r="DQ127" s="790" t="s">
        <v>444</v>
      </c>
      <c r="DR127" s="790"/>
      <c r="DS127" s="790"/>
      <c r="DT127" s="790"/>
      <c r="DU127" s="790"/>
      <c r="DV127" s="796" t="s">
        <v>444</v>
      </c>
      <c r="DW127" s="796"/>
      <c r="DX127" s="796"/>
      <c r="DY127" s="796"/>
      <c r="DZ127" s="797"/>
    </row>
    <row r="128" spans="1:130" s="230" customFormat="1" ht="26.25" customHeight="1" thickBot="1" x14ac:dyDescent="0.2">
      <c r="A128" s="798" t="s">
        <v>489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490</v>
      </c>
      <c r="X128" s="800"/>
      <c r="Y128" s="800"/>
      <c r="Z128" s="801"/>
      <c r="AA128" s="802">
        <v>93741</v>
      </c>
      <c r="AB128" s="803"/>
      <c r="AC128" s="803"/>
      <c r="AD128" s="803"/>
      <c r="AE128" s="804"/>
      <c r="AF128" s="805">
        <v>93018</v>
      </c>
      <c r="AG128" s="803"/>
      <c r="AH128" s="803"/>
      <c r="AI128" s="803"/>
      <c r="AJ128" s="804"/>
      <c r="AK128" s="805">
        <v>91653</v>
      </c>
      <c r="AL128" s="803"/>
      <c r="AM128" s="803"/>
      <c r="AN128" s="803"/>
      <c r="AO128" s="804"/>
      <c r="AP128" s="806"/>
      <c r="AQ128" s="807"/>
      <c r="AR128" s="807"/>
      <c r="AS128" s="807"/>
      <c r="AT128" s="808"/>
      <c r="AU128" s="232"/>
      <c r="AV128" s="232"/>
      <c r="AW128" s="232"/>
      <c r="AX128" s="809" t="s">
        <v>491</v>
      </c>
      <c r="AY128" s="810"/>
      <c r="AZ128" s="810"/>
      <c r="BA128" s="810"/>
      <c r="BB128" s="810"/>
      <c r="BC128" s="810"/>
      <c r="BD128" s="810"/>
      <c r="BE128" s="811"/>
      <c r="BF128" s="786" t="s">
        <v>130</v>
      </c>
      <c r="BG128" s="787"/>
      <c r="BH128" s="787"/>
      <c r="BI128" s="787"/>
      <c r="BJ128" s="787"/>
      <c r="BK128" s="787"/>
      <c r="BL128" s="812"/>
      <c r="BM128" s="786">
        <v>13.51</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492</v>
      </c>
      <c r="CQ128" s="730"/>
      <c r="CR128" s="730"/>
      <c r="CS128" s="730"/>
      <c r="CT128" s="730"/>
      <c r="CU128" s="730"/>
      <c r="CV128" s="730"/>
      <c r="CW128" s="730"/>
      <c r="CX128" s="730"/>
      <c r="CY128" s="730"/>
      <c r="CZ128" s="730"/>
      <c r="DA128" s="730"/>
      <c r="DB128" s="730"/>
      <c r="DC128" s="730"/>
      <c r="DD128" s="730"/>
      <c r="DE128" s="730"/>
      <c r="DF128" s="731"/>
      <c r="DG128" s="792" t="s">
        <v>130</v>
      </c>
      <c r="DH128" s="793"/>
      <c r="DI128" s="793"/>
      <c r="DJ128" s="793"/>
      <c r="DK128" s="793"/>
      <c r="DL128" s="793" t="s">
        <v>130</v>
      </c>
      <c r="DM128" s="793"/>
      <c r="DN128" s="793"/>
      <c r="DO128" s="793"/>
      <c r="DP128" s="793"/>
      <c r="DQ128" s="793" t="s">
        <v>130</v>
      </c>
      <c r="DR128" s="793"/>
      <c r="DS128" s="793"/>
      <c r="DT128" s="793"/>
      <c r="DU128" s="793"/>
      <c r="DV128" s="794" t="s">
        <v>130</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8535981</v>
      </c>
      <c r="AB129" s="780"/>
      <c r="AC129" s="780"/>
      <c r="AD129" s="780"/>
      <c r="AE129" s="781"/>
      <c r="AF129" s="782">
        <v>9219403</v>
      </c>
      <c r="AG129" s="780"/>
      <c r="AH129" s="780"/>
      <c r="AI129" s="780"/>
      <c r="AJ129" s="781"/>
      <c r="AK129" s="782">
        <v>9043836</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130</v>
      </c>
      <c r="BG129" s="771"/>
      <c r="BH129" s="771"/>
      <c r="BI129" s="771"/>
      <c r="BJ129" s="771"/>
      <c r="BK129" s="771"/>
      <c r="BL129" s="772"/>
      <c r="BM129" s="770">
        <v>18.510000000000002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1401560</v>
      </c>
      <c r="AB130" s="780"/>
      <c r="AC130" s="780"/>
      <c r="AD130" s="780"/>
      <c r="AE130" s="781"/>
      <c r="AF130" s="782">
        <v>1494332</v>
      </c>
      <c r="AG130" s="780"/>
      <c r="AH130" s="780"/>
      <c r="AI130" s="780"/>
      <c r="AJ130" s="781"/>
      <c r="AK130" s="782">
        <v>1561299</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5.7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7134421</v>
      </c>
      <c r="AB131" s="764"/>
      <c r="AC131" s="764"/>
      <c r="AD131" s="764"/>
      <c r="AE131" s="765"/>
      <c r="AF131" s="766">
        <v>7725071</v>
      </c>
      <c r="AG131" s="764"/>
      <c r="AH131" s="764"/>
      <c r="AI131" s="764"/>
      <c r="AJ131" s="765"/>
      <c r="AK131" s="766">
        <v>7482537</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500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6.119557565</v>
      </c>
      <c r="AB132" s="745"/>
      <c r="AC132" s="745"/>
      <c r="AD132" s="745"/>
      <c r="AE132" s="746"/>
      <c r="AF132" s="747">
        <v>5.1249496609999996</v>
      </c>
      <c r="AG132" s="745"/>
      <c r="AH132" s="745"/>
      <c r="AI132" s="745"/>
      <c r="AJ132" s="746"/>
      <c r="AK132" s="747">
        <v>6.0227032620000003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8</v>
      </c>
      <c r="AB133" s="724"/>
      <c r="AC133" s="724"/>
      <c r="AD133" s="724"/>
      <c r="AE133" s="725"/>
      <c r="AF133" s="723">
        <v>6.5</v>
      </c>
      <c r="AG133" s="724"/>
      <c r="AH133" s="724"/>
      <c r="AI133" s="724"/>
      <c r="AJ133" s="725"/>
      <c r="AK133" s="723">
        <v>5.7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dU8VrO8dEgAlmAAG0ide+V3QPsO+QVxdAmtyFI68dL9jtbGcSD0F1snRgCOj3/2nkNOwxDnRn0/FQcuTSsEpw==" saltValue="KN4euj6zP+PGebUKd2Cn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f8CYMhIXhZWeBByzgAKHXgtIcoPwQV7UVobAF6Q/fcIre8AS4P1CKKI6AsJEeyQnRZoGZ1ejFU8NhgqN3UkOA==" saltValue="OEqFvmpaZAIWpZGXngf7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SZbvZ78s2npDPv7Wkdvb19bKC/DAe/B1pwXZQsJGIEyR2s9dBbguzK5VNN5RoPkJ6RO+K9D8sRMCxtDG2u7A==" saltValue="GvR6b5Setp6mWX3usJrz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2008216</v>
      </c>
      <c r="AP9" s="281">
        <v>55737</v>
      </c>
      <c r="AQ9" s="282">
        <v>76332</v>
      </c>
      <c r="AR9" s="283">
        <v>-27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284100</v>
      </c>
      <c r="AP10" s="284">
        <v>7885</v>
      </c>
      <c r="AQ10" s="285">
        <v>8203</v>
      </c>
      <c r="AR10" s="286">
        <v>-3.9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v>39620</v>
      </c>
      <c r="AP11" s="284">
        <v>1100</v>
      </c>
      <c r="AQ11" s="285">
        <v>546</v>
      </c>
      <c r="AR11" s="286">
        <v>101.5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516</v>
      </c>
      <c r="AP12" s="284" t="s">
        <v>516</v>
      </c>
      <c r="AQ12" s="285">
        <v>4</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91184</v>
      </c>
      <c r="AP13" s="284">
        <v>2531</v>
      </c>
      <c r="AQ13" s="285">
        <v>2795</v>
      </c>
      <c r="AR13" s="286">
        <v>-9.4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995</v>
      </c>
      <c r="AP14" s="284">
        <v>28</v>
      </c>
      <c r="AQ14" s="285">
        <v>1229</v>
      </c>
      <c r="AR14" s="286">
        <v>-97.7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-117563</v>
      </c>
      <c r="AP15" s="284">
        <v>-3263</v>
      </c>
      <c r="AQ15" s="285">
        <v>-5192</v>
      </c>
      <c r="AR15" s="286">
        <v>-37.200000000000003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2306552</v>
      </c>
      <c r="AP16" s="284">
        <v>64018</v>
      </c>
      <c r="AQ16" s="285">
        <v>83916</v>
      </c>
      <c r="AR16" s="286">
        <v>-23.7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5.47</v>
      </c>
      <c r="AP21" s="298">
        <v>7.81</v>
      </c>
      <c r="AQ21" s="299">
        <v>-2.34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98</v>
      </c>
      <c r="AP22" s="303">
        <v>97.3</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1948047</v>
      </c>
      <c r="AP32" s="312">
        <v>54067</v>
      </c>
      <c r="AQ32" s="313">
        <v>34996</v>
      </c>
      <c r="AR32" s="314">
        <v>54.5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516</v>
      </c>
      <c r="AP34" s="312" t="s">
        <v>516</v>
      </c>
      <c r="AQ34" s="313" t="s">
        <v>516</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84796</v>
      </c>
      <c r="AP35" s="312">
        <v>2353</v>
      </c>
      <c r="AQ35" s="313">
        <v>11520</v>
      </c>
      <c r="AR35" s="314">
        <v>-79.599999999999994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v>60285</v>
      </c>
      <c r="AP36" s="312">
        <v>1673</v>
      </c>
      <c r="AQ36" s="313">
        <v>3057</v>
      </c>
      <c r="AR36" s="314">
        <v>-45.3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v>10475</v>
      </c>
      <c r="AP37" s="312">
        <v>291</v>
      </c>
      <c r="AQ37" s="313">
        <v>208</v>
      </c>
      <c r="AR37" s="314">
        <v>39.9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t="s">
        <v>516</v>
      </c>
      <c r="AP38" s="315" t="s">
        <v>516</v>
      </c>
      <c r="AQ38" s="316">
        <v>0</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-91653</v>
      </c>
      <c r="AP39" s="312">
        <v>-2544</v>
      </c>
      <c r="AQ39" s="313">
        <v>-2483</v>
      </c>
      <c r="AR39" s="314">
        <v>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-1561299</v>
      </c>
      <c r="AP40" s="312">
        <v>-43333</v>
      </c>
      <c r="AQ40" s="313">
        <v>-31447</v>
      </c>
      <c r="AR40" s="314">
        <v>37.799999999999997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450651</v>
      </c>
      <c r="AP41" s="312">
        <v>12508</v>
      </c>
      <c r="AQ41" s="313">
        <v>15852</v>
      </c>
      <c r="AR41" s="314">
        <v>-21.1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1786485</v>
      </c>
      <c r="AN51" s="334">
        <v>51353</v>
      </c>
      <c r="AO51" s="335">
        <v>0.9</v>
      </c>
      <c r="AP51" s="336">
        <v>53869</v>
      </c>
      <c r="AQ51" s="337">
        <v>0.4</v>
      </c>
      <c r="AR51" s="338">
        <v>0.5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478110</v>
      </c>
      <c r="AN52" s="342">
        <v>13744</v>
      </c>
      <c r="AO52" s="343">
        <v>-0.2</v>
      </c>
      <c r="AP52" s="344">
        <v>35046</v>
      </c>
      <c r="AQ52" s="345">
        <v>7.1</v>
      </c>
      <c r="AR52" s="346">
        <v>-7.3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2103892</v>
      </c>
      <c r="AN53" s="334">
        <v>59897</v>
      </c>
      <c r="AO53" s="335">
        <v>16.600000000000001</v>
      </c>
      <c r="AP53" s="336">
        <v>59119</v>
      </c>
      <c r="AQ53" s="337">
        <v>9.6999999999999993</v>
      </c>
      <c r="AR53" s="338">
        <v>6.9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339510</v>
      </c>
      <c r="AN54" s="342">
        <v>9666</v>
      </c>
      <c r="AO54" s="343">
        <v>-29.7</v>
      </c>
      <c r="AP54" s="344">
        <v>29900</v>
      </c>
      <c r="AQ54" s="345">
        <v>-14.7</v>
      </c>
      <c r="AR54" s="346">
        <v>-15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1763876</v>
      </c>
      <c r="AN55" s="334">
        <v>49835</v>
      </c>
      <c r="AO55" s="335">
        <v>-16.8</v>
      </c>
      <c r="AP55" s="336">
        <v>53895</v>
      </c>
      <c r="AQ55" s="337">
        <v>-8.8000000000000007</v>
      </c>
      <c r="AR55" s="338">
        <v>-8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536847</v>
      </c>
      <c r="AN56" s="342">
        <v>15168</v>
      </c>
      <c r="AO56" s="343">
        <v>56.9</v>
      </c>
      <c r="AP56" s="344">
        <v>31224</v>
      </c>
      <c r="AQ56" s="345">
        <v>4.4000000000000004</v>
      </c>
      <c r="AR56" s="346">
        <v>52.5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2080886</v>
      </c>
      <c r="AN57" s="334">
        <v>58114</v>
      </c>
      <c r="AO57" s="335">
        <v>16.600000000000001</v>
      </c>
      <c r="AP57" s="336">
        <v>56181</v>
      </c>
      <c r="AQ57" s="337">
        <v>4.2</v>
      </c>
      <c r="AR57" s="338">
        <v>12.4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549272</v>
      </c>
      <c r="AN58" s="342">
        <v>15340</v>
      </c>
      <c r="AO58" s="343">
        <v>1.1000000000000001</v>
      </c>
      <c r="AP58" s="344">
        <v>32039</v>
      </c>
      <c r="AQ58" s="345">
        <v>2.6</v>
      </c>
      <c r="AR58" s="346">
        <v>-1.5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1139806</v>
      </c>
      <c r="AN59" s="334">
        <v>31635</v>
      </c>
      <c r="AO59" s="335">
        <v>-45.6</v>
      </c>
      <c r="AP59" s="336">
        <v>47730</v>
      </c>
      <c r="AQ59" s="337">
        <v>-15</v>
      </c>
      <c r="AR59" s="338">
        <v>-30.6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588253</v>
      </c>
      <c r="AN60" s="342">
        <v>16327</v>
      </c>
      <c r="AO60" s="343">
        <v>6.4</v>
      </c>
      <c r="AP60" s="344">
        <v>26378</v>
      </c>
      <c r="AQ60" s="345">
        <v>-17.7</v>
      </c>
      <c r="AR60" s="346">
        <v>24.1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1774989</v>
      </c>
      <c r="AN61" s="349">
        <v>50167</v>
      </c>
      <c r="AO61" s="350">
        <v>-5.7</v>
      </c>
      <c r="AP61" s="351">
        <v>54159</v>
      </c>
      <c r="AQ61" s="352">
        <v>-1.9</v>
      </c>
      <c r="AR61" s="338">
        <v>-3.8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498398</v>
      </c>
      <c r="AN62" s="342">
        <v>14049</v>
      </c>
      <c r="AO62" s="343">
        <v>6.9</v>
      </c>
      <c r="AP62" s="344">
        <v>30917</v>
      </c>
      <c r="AQ62" s="345">
        <v>-3.7</v>
      </c>
      <c r="AR62" s="346">
        <v>10.6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QqckuVSFqQn/16scaPtwmIdSKNXp2QPVb5jZsy0cO1XVEC/FAr9OVFh/zBojrbIa7k558zU/OHKtjI5rZLrFw==" saltValue="39S0zR7opdOxSwzzGijbd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BC1AkV+Qo42xnUCAjki+H/qmeSmCftPkg4uOY91EX2iuik9Drzm5UYhqDLig+RDC24+6vE7sAR+AnghC8wniSg==" saltValue="EBnR2MaSruM3OQZvnQCh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Yqlmfs1yldXARXh9NViPtZdG18qZgwpY98+8TuukV24ujgmEk0aFGlyFLbv+TiA59lfdQ5qa7XuM/nQszkxNwg==" saltValue="hB4wG86vrA3k+Vg6hPHP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33.35</v>
      </c>
      <c r="G47" s="12">
        <v>34.78</v>
      </c>
      <c r="H47" s="12">
        <v>32.1</v>
      </c>
      <c r="I47" s="12">
        <v>29.84</v>
      </c>
      <c r="J47" s="13">
        <v>36.53</v>
      </c>
    </row>
    <row r="48" spans="2:10" ht="57.75" customHeight="1" x14ac:dyDescent="0.15">
      <c r="B48" s="14"/>
      <c r="C48" s="1141" t="s">
        <v>4</v>
      </c>
      <c r="D48" s="1141"/>
      <c r="E48" s="1142"/>
      <c r="F48" s="15">
        <v>12.89</v>
      </c>
      <c r="G48" s="16">
        <v>8.5299999999999994</v>
      </c>
      <c r="H48" s="16">
        <v>7.85</v>
      </c>
      <c r="I48" s="16">
        <v>12.41</v>
      </c>
      <c r="J48" s="17">
        <v>12.19</v>
      </c>
    </row>
    <row r="49" spans="2:10" ht="57.75" customHeight="1" thickBot="1" x14ac:dyDescent="0.2">
      <c r="B49" s="18"/>
      <c r="C49" s="1143" t="s">
        <v>5</v>
      </c>
      <c r="D49" s="1143"/>
      <c r="E49" s="1144"/>
      <c r="F49" s="19">
        <v>3.15</v>
      </c>
      <c r="G49" s="20" t="s">
        <v>562</v>
      </c>
      <c r="H49" s="20" t="s">
        <v>563</v>
      </c>
      <c r="I49" s="20">
        <v>5.26</v>
      </c>
      <c r="J49" s="21">
        <v>5.65</v>
      </c>
    </row>
    <row r="50" spans="2:10" x14ac:dyDescent="0.15"/>
  </sheetData>
  <sheetProtection algorithmName="SHA-512" hashValue="1WK1iI3WDtwF5bxbarCQil2f1LI8nvTq+tQYhT8yJlfwt6CjtmKw3ILEh492hVeUiAaTsq87oUP4Cnqh854+2g==" saltValue="NWG/js9huu5RmpSY/pZK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2024-03-18T04:35:05Z</cp:lastPrinted>
  <dcterms:created xsi:type="dcterms:W3CDTF">2024-03-14T04:40:26Z</dcterms:created>
  <dcterms:modified xsi:type="dcterms:W3CDTF">2024-03-18T05:28:45Z</dcterms:modified>
  <cp:category/>
</cp:coreProperties>
</file>