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4" activeTab="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<sst xmlns="http://schemas.openxmlformats.org/spreadsheetml/2006/main" count="1097" uniqueCount="605">
  <si>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</si>
  <si>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</si>
  <si>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</si>
  <si>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</si>
  <si>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</si>
  <si>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</si>
  <si>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</si>
  <si>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</si>
  <si>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</si>
  <si>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</si>
  <si>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</si>
  <si>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</si>
  <si>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</si>
  <si>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</si>
  <si>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</si>
  <si>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</si>
  <si>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</si>
  <si>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</si>
  <si>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</si>
  <si>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</si>
  <si>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</si>
  <si>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</si>
  <si>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</si>
  <si>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</si>
  <si>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</si>
  <si>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</si>
  <si>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</si>
  <si>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</si>
  <si>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</si>
  <si>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</si>
  <si>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</si>
  <si>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</si>
  <si>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</si>
  <si>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</si>
  <si>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</si>
  <si>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</si>
  <si>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</si>
  <si>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</si>
  <si>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</si>
  <si>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</si>
  <si>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</si>
  <si>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</si>
  <si>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</si>
  <si>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</si>
  <si>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</si>
  <si>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</si>
  <si>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</si>
  <si>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</si>
  <si>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</si>
  <si>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</si>
  <si>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</si>
  <si>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</si>
  <si>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</si>
  <si>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</si>
  <si>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</si>
  <si>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</si>
  <si>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</si>
  <si>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</si>
  <si>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</si>
  <si>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</si>
  <si>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</si>
  <si>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</si>
  <si>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</si>
  <si>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</si>
  <si>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</si>
  <si>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</si>
  <si>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</si>
  <si>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</si>
  <si>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</si>
  <si>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</si>
  <si>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</si>
  <si>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</si>
  <si>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</si>
  <si>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</si>
  <si>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</si>
  <si>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</si>
  <si>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</si>
  <si>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</si>
  <si>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</si>
  <si>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</si>
  <si>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</si>
  <si>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</si>
  <si>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</si>
  <si>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</si>
  <si>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</si>
  <si>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</si>
  <si>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</si>
  <si>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</si>
  <si>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</si>
  <si>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</si>
  <si>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</si>
  <si>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</si>
  <si>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</si>
  <si>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</si>
  <si>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</si>
  <si>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</si>
  <si>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</si>
  <si>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</si>
  <si>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</si>
  <si>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</si>
  <si>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</si>
  <si>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</si>
  <si>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</si>
  <si>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</si>
  <si>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</si>
  <si>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</si>
  <si>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</si>
  <si>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</si>
  <si>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</si>
  <si>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</si>
  <si>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</si>
  <si>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</si>
  <si>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</si>
  <si>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</si>
  <si>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</si>
  <si>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</si>
  <si>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</si>
  <si>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</si>
  <si>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</si>
  <si>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</si>
  <si>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</si>
  <si>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</si>
  <si>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</si>
  <si>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</si>
  <si>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</si>
  <si>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</si>
  <si>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</si>
  <si>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</si>
  <si>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</si>
  <si>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</si>
  <si>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</si>
  <si>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</si>
  <si>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</si>
  <si>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</si>
  <si>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</si>
  <si>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</si>
  <si>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</si>
  <si>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</si>
  <si>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</si>
  <si>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</si>
  <si>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</si>
  <si>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</si>
  <si>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</si>
  <si>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</si>
  <si>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</si>
  <si>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</si>
  <si>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</si>
  <si>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</si>
  <si>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</si>
  <si>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</si>
  <si>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</si>
  <si>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</si>
  <si>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</si>
  <si>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</si>
  <si>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</si>
  <si>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</si>
  <si>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</si>
  <si>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</si>
  <si>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</si>
  <si>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</si>
  <si>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</si>
  <si>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</si>
  <si>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</si>
  <si>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</si>
  <si>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</si>
  <si>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</si>
  <si>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</si>
  <si>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</si>
  <si>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</si>
  <si>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</si>
  <si>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</si>
  <si>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</si>
  <si>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</si>
  <si>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</si>
  <si>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</si>
  <si>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</si>
  <si>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</si>
  <si>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</si>
  <si>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</si>
  <si>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</si>
  <si>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</si>
  <si>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</si>
  <si>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</si>
  <si>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</si>
  <si>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</si>
  <si>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</si>
  <si>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</si>
  <si>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</si>
  <si>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</si>
  <si>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</si>
  <si>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</si>
  <si>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</si>
  <si>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</si>
  <si>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</si>
  <si>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</si>
  <si>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</si>
  <si>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</si>
  <si>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</si>
  <si>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</si>
  <si>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</si>
  <si>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</si>
  <si>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</si>
  <si>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</si>
  <si>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</si>
  <si>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</si>
  <si>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</si>
  <si>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</si>
  <si>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</si>
  <si>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</si>
  <si>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</si>
  <si>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</si>
  <si>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</si>
  <si>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</si>
  <si>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</si>
  <si>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</si>
  <si>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</si>
  <si>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</si>
  <si>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</si>
  <si>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</si>
  <si>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</si>
  <si>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</si>
  <si>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</si>
  <si>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</si>
  <si>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</si>
  <si>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</si>
  <si>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</si>
  <si>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</si>
  <si>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</si>
  <si>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</si>
  <si>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</si>
  <si>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</si>
  <si>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</si>
  <si>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</si>
  <si>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</si>
  <si>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</si>
  <si>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</si>
  <si>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</si>
  <si>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</si>
  <si>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</si>
  <si>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</si>
  <si>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</si>
  <si>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</si>
  <si>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</si>
  <si>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</si>
  <si>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</si>
  <si>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</si>
  <si>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</si>
  <si>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</si>
  <si>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</si>
  <si>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</si>
  <si>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</si>
  <si>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</si>
  <si>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</si>
  <si>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</si>
  <si>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</si>
  <si>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</si>
  <si>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</si>
  <si>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</si>
  <si>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</si>
  <si>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</si>
  <si>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</si>
  <si>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</si>
  <si>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</si>
  <si>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</si>
  <si>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</si>
  <si>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</si>
  <si>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</si>
  <si>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</si>
  <si>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</si>
  <si>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</si>
  <si>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</si>
  <si>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</si>
  <si>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</si>
  <si>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</si>
  <si>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</si>
  <si>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</si>
  <si>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</si>
  <si>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</si>
  <si>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</si>
  <si>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</si>
  <si>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</si>
  <si>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</si>
  <si>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</si>
  <si>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</si>
  <si>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</si>
  <si>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</si>
  <si>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</si>
  <si>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</si>
  <si>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</si>
  <si>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</si>
  <si>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</si>
  <si>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</si>
  <si>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</si>
  <si>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</si>
  <si>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</si>
  <si>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</si>
  <si>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</si>
  <si>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</si>
  <si>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</si>
  <si>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</si>
  <si>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</si>
  <si>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</si>
  <si>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</si>
  <si>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</si>
  <si>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</si>
  <si>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</si>
  <si>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</si>
  <si>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</si>
  <si>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</si>
  <si>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</si>
  <si>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</si>
  <si>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</si>
  <si>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</si>
  <si>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</si>
  <si>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</si>
  <si>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</si>
  <si>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</si>
  <si>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</si>
  <si>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</si>
  <si>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</si>
  <si>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</si>
  <si>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</si>
  <si>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</si>
  <si>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</si>
  <si>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</si>
  <si>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</si>
  <si>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</si>
  <si>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</si>
  <si>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</si>
  <si>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</si>
  <si>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</si>
  <si>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</si>
  <si>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</si>
  <si>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</si>
  <si>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</si>
  <si>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</si>
  <si>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</si>
  <si>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</si>
  <si>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</si>
  <si>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</si>
  <si>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</si>
  <si>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</si>
  <si>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</si>
  <si>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</si>
  <si>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</si>
  <si>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</si>
  <si>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</si>
  <si>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</si>
  <si>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</si>
  <si>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</si>
  <si>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</si>
  <si>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</si>
  <si>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</si>
  <si>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</si>
  <si>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</si>
  <si>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</si>
  <si>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</si>
  <si>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</si>
  <si>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</si>
  <si>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</si>
  <si>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</si>
  <si>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</si>
  <si>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</si>
  <si>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</si>
  <si>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</si>
  <si>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</si>
  <si>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</si>
  <si>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</si>
  <si>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</si>
  <si>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</si>
  <si>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</si>
  <si>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</si>
  <si>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</si>
  <si>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</si>
  <si>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</si>
  <si>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</si>
  <si>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</si>
  <si>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</si>
  <si>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</si>
  <si>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</si>
  <si>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</si>
  <si>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</si>
  <si>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</si>
  <si>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</si>
  <si>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</si>
  <si>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</si>
  <si>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</si>
  <si>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</si>
  <si>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</si>
  <si>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</si>
  <si>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</si>
  <si>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</si>
  <si>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</si>
  <si>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</si>
  <si>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</si>
  <si>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</si>
  <si>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</si>
  <si>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</si>
  <si>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</si>
  <si>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</si>
  <si>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</si>
  <si>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</si>
  <si>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</si>
  <si>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</si>
  <si>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</si>
  <si>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</si>
  <si>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</si>
  <si>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</si>
  <si>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</si>
  <si>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</si>
  <si>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</si>
  <si>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</si>
  <si>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</si>
  <si>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</si>
  <si>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特定地域生活排水処理事業会計</t>
    <phoneticPr fontId="5"/>
  </si>
  <si>
    <t>住宅用地造成事業会計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</si>
  <si>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</si>
  <si>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</si>
  <si>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</si>
  <si>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</si>
  <si>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</si>
  <si>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</si>
  <si>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</si>
  <si>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</si>
  <si>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</si>
  <si>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</si>
  <si>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</si>
  <si>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</si>
  <si>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</si>
  <si>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</si>
  <si>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</si>
  <si>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</si>
  <si>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</si>
  <si>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</si>
  <si>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</si>
  <si>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</si>
  <si>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</si>
  <si>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</si>
  <si>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</si>
  <si>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</si>
  <si>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</si>
  <si>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</si>
  <si>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</si>
  <si>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</si>
  <si>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</si>
  <si>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</si>
  <si>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</si>
  <si>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</si>
  <si>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</si>
  <si>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</si>
  <si>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</si>
  <si>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</si>
  <si>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</si>
  <si>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</si>
  <si>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</si>
  <si>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</si>
  <si>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</si>
  <si>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</si>
  <si>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</si>
  <si>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</si>
  <si>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</si>
  <si>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</si>
  <si>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</si>
  <si>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</si>
  <si>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</si>
  <si>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</si>
  <si>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</si>
  <si>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</si>
  <si>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</si>
  <si>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</si>
  <si>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</si>
  <si>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</si>
  <si>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</si>
  <si>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</si>
  <si>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</si>
  <si>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</si>
  <si>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</si>
  <si>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</si>
  <si>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</si>
  <si>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</si>
  <si>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</si>
  <si>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</si>
  <si>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</si>
  <si>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</si>
  <si>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</si>
  <si>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</si>
  <si>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</si>
  <si>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</si>
  <si>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</si>
  <si>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</si>
  <si>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</si>
  <si>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</si>
  <si>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</si>
  <si>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</si>
  <si>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</si>
  <si>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</si>
  <si>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</si>
  <si>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</si>
  <si>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</si>
  <si>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</si>
  <si>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</si>
  <si>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</si>
  <si>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</si>
  <si>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</si>
  <si>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</si>
  <si>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</si>
  <si>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</si>
  <si>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</si>
  <si>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</si>
  <si>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</si>
  <si>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</si>
  <si>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</si>
  <si>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</si>
  <si>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</si>
  <si>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</si>
  <si>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</si>
  <si>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</si>
  <si>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</si>
  <si>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</si>
  <si>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</si>
  <si>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</si>
  <si>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</si>
  <si>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</si>
  <si>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</si>
  <si>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</si>
  <si>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</si>
  <si>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</si>
  <si>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</si>
  <si>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</si>
  <si>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</si>
  <si>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</si>
  <si>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</si>
  <si>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</si>
  <si>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</si>
  <si>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</si>
  <si>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</si>
  <si>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</si>
  <si>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</si>
  <si>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</si>
  <si>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</si>
  <si>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</si>
  <si>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</si>
  <si>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</si>
  <si>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</si>
  <si>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</si>
  <si>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</si>
  <si>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</si>
  <si>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</si>
  <si>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</si>
  <si>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</si>
  <si>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</si>
  <si>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</si>
  <si>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</si>
  <si>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</si>
  <si>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</si>
  <si>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</si>
  <si>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</si>
  <si>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</si>
  <si>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</si>
  <si>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</si>
  <si>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</si>
  <si>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</si>
  <si>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</si>
  <si>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</si>
  <si>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</si>
  <si>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</si>
  <si>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</si>
  <si>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</si>
  <si>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</si>
  <si>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</si>
  <si>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2.57</t>
  </si>
  <si>
    <t>▲ 9.36</t>
  </si>
  <si>
    <t>▲ 14.31</t>
  </si>
  <si>
    <t>病院事業会計</t>
  </si>
  <si>
    <t>一般会計</t>
  </si>
  <si>
    <t>介護保険事業会計</t>
  </si>
  <si>
    <t>国民健康保険事業会計</t>
  </si>
  <si>
    <t>下水道事業会計</t>
  </si>
  <si>
    <t>簡易水道事業会計</t>
  </si>
  <si>
    <t>後期高齢者医療事業会計</t>
  </si>
  <si>
    <t>特別養護老人ホーム事業会計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</si>
  <si>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</si>
  <si>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</si>
  <si>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</si>
  <si>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</si>
  <si>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</si>
  <si>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</si>
  <si>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</si>
  <si>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</si>
  <si>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</si>
  <si>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</si>
  <si>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</si>
  <si>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</si>
  <si>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</si>
  <si>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有明広域行政事務組合</t>
    <rPh sb="0" eb="10">
      <t>アリアケコウイキギョウセイジムクミアイ</t>
    </rPh>
    <phoneticPr fontId="2"/>
  </si>
  <si>
    <t>熊本県後期高齢者医療広域連合
（一般会計）</t>
    <rPh sb="0" eb="3">
      <t>クマモトケン</t>
    </rPh>
    <rPh sb="3" eb="10">
      <t>コウキコウレイシャイリョウ</t>
    </rPh>
    <rPh sb="10" eb="14">
      <t>コウイキレンゴウ</t>
    </rPh>
    <rPh sb="16" eb="20">
      <t>イッパンカイケイ</t>
    </rPh>
    <phoneticPr fontId="2"/>
  </si>
  <si>
    <t>熊本県後期高齢者医療広域連合
（後期高齢者医療特別会計）</t>
    <rPh sb="0" eb="3">
      <t>クマモトケン</t>
    </rPh>
    <rPh sb="3" eb="10">
      <t>コウキコウレイシャイリョウ</t>
    </rPh>
    <rPh sb="10" eb="14">
      <t>コウイキレンゴウ</t>
    </rPh>
    <rPh sb="16" eb="18">
      <t>コウキ</t>
    </rPh>
    <rPh sb="18" eb="21">
      <t>コウレイシャ</t>
    </rPh>
    <rPh sb="21" eb="23">
      <t>イリョウ</t>
    </rPh>
    <rPh sb="23" eb="25">
      <t>トクベツ</t>
    </rPh>
    <rPh sb="25" eb="27">
      <t>カイケイ</t>
    </rPh>
    <phoneticPr fontId="2"/>
  </si>
  <si>
    <t>特別会計（交通災害共済事業）分を含む</t>
    <rPh sb="0" eb="4">
      <t>トクベツカイケイ</t>
    </rPh>
    <rPh sb="5" eb="13">
      <t>コウツウサイガイキョウサイジギョウ</t>
    </rPh>
    <rPh sb="14" eb="15">
      <t>ブン</t>
    </rPh>
    <rPh sb="16" eb="17">
      <t>フク</t>
    </rPh>
    <phoneticPr fontId="2"/>
  </si>
  <si>
    <t>株式会社　菊水ロマン館</t>
    <rPh sb="0" eb="4">
      <t>カブシキガイシャ</t>
    </rPh>
    <rPh sb="5" eb="7">
      <t>キクスイ</t>
    </rPh>
    <rPh sb="10" eb="11">
      <t>カン</t>
    </rPh>
    <phoneticPr fontId="2"/>
  </si>
  <si>
    <t xml:space="preserve"> </t>
    <phoneticPr fontId="5"/>
  </si>
  <si>
    <t>公共施設整備基金</t>
    <rPh sb="0" eb="8">
      <t>コウキョウシセツセイビキキン</t>
    </rPh>
    <phoneticPr fontId="5"/>
  </si>
  <si>
    <t>合併振興基金</t>
    <rPh sb="0" eb="2">
      <t>ガッペイ</t>
    </rPh>
    <rPh sb="2" eb="6">
      <t>シンコウキキン</t>
    </rPh>
    <phoneticPr fontId="2"/>
  </si>
  <si>
    <t>ふるさと応援寄附金基金</t>
    <rPh sb="4" eb="6">
      <t>オウエン</t>
    </rPh>
    <rPh sb="6" eb="9">
      <t>キフキン</t>
    </rPh>
    <rPh sb="9" eb="11">
      <t>キキン</t>
    </rPh>
    <phoneticPr fontId="2"/>
  </si>
  <si>
    <t>災害対策基金</t>
    <rPh sb="0" eb="2">
      <t>サイガイ</t>
    </rPh>
    <rPh sb="2" eb="4">
      <t>タイサク</t>
    </rPh>
    <rPh sb="4" eb="6">
      <t>キキン</t>
    </rPh>
    <phoneticPr fontId="2"/>
  </si>
  <si>
    <t>社会福祉振興基金</t>
    <rPh sb="0" eb="8">
      <t>シャカイフクシシンコウキキン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</si>
</sst>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122054</c:v>
                </c:pt>
                <c:pt idx="4">
                  <c:v>111644</c:v>
                </c:pt>
              </c:numCache>
            </c:numRef>
          </c:val>
          <c:smooth val="0"/>
          <c:extLst>
            <c:ext xmlns:c16="http://schemas.microsoft.com/office/drawing/2014/chart" uri="{C3380CC4-5D6E-409C-BE32-E72D297353CC}">
              <c16:uniqueId val="{00000000-F9FD-48B6-80EB-EF1504BD3B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134234</c:v>
                </c:pt>
                <c:pt idx="1">
                  <c:v>207765</c:v>
                </c:pt>
                <c:pt idx="2">
                  <c:v>203496</c:v>
                </c:pt>
                <c:pt idx="3">
                  <c:v>88467</c:v>
                </c:pt>
                <c:pt idx="4">
                  <c:v>95020</c:v>
                </c:pt>
              </c:numCache>
            </c:numRef>
          </c:val>
          <c:smooth val="0"/>
          <c:extLst>
            <c:ext xmlns:c16="http://schemas.microsoft.com/office/drawing/2014/chart" uri="{C3380CC4-5D6E-409C-BE32-E72D297353CC}">
              <c16:uniqueId val="{00000001-F9FD-48B6-80EB-EF1504BD3B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20.260000000000002</c:v>
                </c:pt>
                <c:pt idx="1">
                  <c:v>22.86</c:v>
                </c:pt>
                <c:pt idx="2">
                  <c:v>13.06</c:v>
                </c:pt>
                <c:pt idx="3">
                  <c:v>27.56</c:v>
                </c:pt>
                <c:pt idx="4">
                  <c:v>12.6</c:v>
                </c:pt>
              </c:numCache>
            </c:numRef>
          </c:val>
          <c:extLst>
            <c:ext xmlns:c16="http://schemas.microsoft.com/office/drawing/2014/chart" uri="{C3380CC4-5D6E-409C-BE32-E72D297353CC}">
              <c16:uniqueId val="{00000000-1D16-4F1E-94EF-44F3F306F6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71.66</c:v>
                </c:pt>
                <c:pt idx="1">
                  <c:v>71.23</c:v>
                </c:pt>
                <c:pt idx="2">
                  <c:v>68.64</c:v>
                </c:pt>
                <c:pt idx="3">
                  <c:v>60.61</c:v>
                </c:pt>
                <c:pt idx="4">
                  <c:v>63.56</c:v>
                </c:pt>
              </c:numCache>
            </c:numRef>
          </c:val>
          <c:extLst>
            <c:ext xmlns:c16="http://schemas.microsoft.com/office/drawing/2014/chart" uri="{C3380CC4-5D6E-409C-BE32-E72D297353CC}">
              <c16:uniqueId val="{00000001-1D16-4F1E-94EF-44F3F306F6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-2.57</c:v>
                </c:pt>
                <c:pt idx="1">
                  <c:v>0.63</c:v>
                </c:pt>
                <c:pt idx="2">
                  <c:v>-9.36</c:v>
                </c:pt>
                <c:pt idx="3">
                  <c:v>10.23</c:v>
                </c:pt>
                <c:pt idx="4">
                  <c:v>-14.31</c:v>
                </c:pt>
              </c:numCache>
            </c:numRef>
          </c:val>
          <c:smooth val="0"/>
          <c:extLst>
            <c:ext xmlns:c16="http://schemas.microsoft.com/office/drawing/2014/chart" uri="{C3380CC4-5D6E-409C-BE32-E72D297353CC}">
              <c16:uniqueId val="{00000002-1D16-4F1E-94EF-44F3F306F6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0.01</c:v>
                </c:pt>
                <c:pt idx="4">
                  <c:v>#N/A</c:v>
                </c:pt>
                <c:pt idx="5">
                  <c:v>0.03</c:v>
                </c:pt>
                <c:pt idx="6">
                  <c:v>#N/A</c:v>
                </c:pt>
                <c:pt idx="7">
                  <c:v>0.17</c:v>
                </c:pt>
                <c:pt idx="8">
                  <c:v>#N/A</c:v>
                </c:pt>
                <c:pt idx="9">
                  <c:v>0</c:v>
                </c:pt>
              </c:numCache>
            </c:numRef>
          </c:val>
          <c:extLst>
            <c:ext xmlns:c16="http://schemas.microsoft.com/office/drawing/2014/chart" uri="{C3380CC4-5D6E-409C-BE32-E72D297353CC}">
              <c16:uniqueId val="{00000000-53EC-41C8-AAB2-F2421ECF8C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EC-41C8-AAB2-F2421ECF8CD2}"/>
            </c:ext>
          </c:extLst>
        </c:ser>
        <c:ser>
          <c:idx val="2"/>
          <c:order val="2"/>
          <c:tx>
            <c:strRef>
              <c:f>データシート!$A$29</c:f>
              <c:strCache>
                <c:ptCount val="1"/>
                <c:pt idx="0">
                  <c:v>特別養護老人ホーム事業会計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EC-41C8-AAB2-F2421ECF8CD2}"/>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0.06</c:v>
                </c:pt>
                <c:pt idx="8">
                  <c:v>#N/A</c:v>
                </c:pt>
                <c:pt idx="9">
                  <c:v>0.08</c:v>
                </c:pt>
              </c:numCache>
            </c:numRef>
          </c:val>
          <c:extLst>
            <c:ext xmlns:c16="http://schemas.microsoft.com/office/drawing/2014/chart" uri="{C3380CC4-5D6E-409C-BE32-E72D297353CC}">
              <c16:uniqueId val="{00000003-53EC-41C8-AAB2-F2421ECF8CD2}"/>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4-53EC-41C8-AAB2-F2421ECF8CD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0.02</c:v>
                </c:pt>
                <c:pt idx="4">
                  <c:v>#N/A</c:v>
                </c:pt>
                <c:pt idx="5">
                  <c:v>0</c:v>
                </c:pt>
                <c:pt idx="6">
                  <c:v>#N/A</c:v>
                </c:pt>
                <c:pt idx="7">
                  <c:v>0</c:v>
                </c:pt>
                <c:pt idx="8">
                  <c:v>#N/A</c:v>
                </c:pt>
                <c:pt idx="9">
                  <c:v>0.16</c:v>
                </c:pt>
              </c:numCache>
            </c:numRef>
          </c:val>
          <c:extLst>
            <c:ext xmlns:c16="http://schemas.microsoft.com/office/drawing/2014/chart" uri="{C3380CC4-5D6E-409C-BE32-E72D297353CC}">
              <c16:uniqueId val="{00000005-53EC-41C8-AAB2-F2421ECF8CD2}"/>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0.68</c:v>
                </c:pt>
                <c:pt idx="4">
                  <c:v>#N/A</c:v>
                </c:pt>
                <c:pt idx="5">
                  <c:v>0.94</c:v>
                </c:pt>
                <c:pt idx="6">
                  <c:v>#N/A</c:v>
                </c:pt>
                <c:pt idx="7">
                  <c:v>1.62</c:v>
                </c:pt>
                <c:pt idx="8">
                  <c:v>#N/A</c:v>
                </c:pt>
                <c:pt idx="9">
                  <c:v>2.04</c:v>
                </c:pt>
              </c:numCache>
            </c:numRef>
          </c:val>
          <c:extLst>
            <c:ext xmlns:c16="http://schemas.microsoft.com/office/drawing/2014/chart" uri="{C3380CC4-5D6E-409C-BE32-E72D297353CC}">
              <c16:uniqueId val="{00000006-53EC-41C8-AAB2-F2421ECF8CD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c:v>
                </c:pt>
                <c:pt idx="2">
                  <c:v>#N/A</c:v>
                </c:pt>
                <c:pt idx="3">
                  <c:v>3.65</c:v>
                </c:pt>
                <c:pt idx="4">
                  <c:v>#N/A</c:v>
                </c:pt>
                <c:pt idx="5">
                  <c:v>3.74</c:v>
                </c:pt>
                <c:pt idx="6">
                  <c:v>#N/A</c:v>
                </c:pt>
                <c:pt idx="7">
                  <c:v>3.42</c:v>
                </c:pt>
                <c:pt idx="8">
                  <c:v>#N/A</c:v>
                </c:pt>
                <c:pt idx="9">
                  <c:v>5.23</c:v>
                </c:pt>
              </c:numCache>
            </c:numRef>
          </c:val>
          <c:extLst>
            <c:ext xmlns:c16="http://schemas.microsoft.com/office/drawing/2014/chart" uri="{C3380CC4-5D6E-409C-BE32-E72D297353CC}">
              <c16:uniqueId val="{00000007-53EC-41C8-AAB2-F2421ECF8C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20.25</c:v>
                </c:pt>
                <c:pt idx="2">
                  <c:v>#N/A</c:v>
                </c:pt>
                <c:pt idx="3">
                  <c:v>22.85</c:v>
                </c:pt>
                <c:pt idx="4">
                  <c:v>#N/A</c:v>
                </c:pt>
                <c:pt idx="5">
                  <c:v>13.06</c:v>
                </c:pt>
                <c:pt idx="6">
                  <c:v>#N/A</c:v>
                </c:pt>
                <c:pt idx="7">
                  <c:v>27.56</c:v>
                </c:pt>
                <c:pt idx="8">
                  <c:v>#N/A</c:v>
                </c:pt>
                <c:pt idx="9">
                  <c:v>12.6</c:v>
                </c:pt>
              </c:numCache>
            </c:numRef>
          </c:val>
          <c:extLst>
            <c:ext xmlns:c16="http://schemas.microsoft.com/office/drawing/2014/chart" uri="{C3380CC4-5D6E-409C-BE32-E72D297353CC}">
              <c16:uniqueId val="{00000008-53EC-41C8-AAB2-F2421ECF8CD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15.76</c:v>
                </c:pt>
                <c:pt idx="2">
                  <c:v>#N/A</c:v>
                </c:pt>
                <c:pt idx="3">
                  <c:v>17.09</c:v>
                </c:pt>
                <c:pt idx="4">
                  <c:v>#N/A</c:v>
                </c:pt>
                <c:pt idx="5">
                  <c:v>19.309999999999999</c:v>
                </c:pt>
                <c:pt idx="6">
                  <c:v>#N/A</c:v>
                </c:pt>
                <c:pt idx="7">
                  <c:v>30.58</c:v>
                </c:pt>
                <c:pt idx="8">
                  <c:v>#N/A</c:v>
                </c:pt>
                <c:pt idx="9">
                  <c:v>42.26</c:v>
                </c:pt>
              </c:numCache>
            </c:numRef>
          </c:val>
          <c:extLst>
            <c:ext xmlns:c16="http://schemas.microsoft.com/office/drawing/2014/chart" uri="{C3380CC4-5D6E-409C-BE32-E72D297353CC}">
              <c16:uniqueId val="{00000009-53EC-41C8-AAB2-F2421ECF8C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776</c:v>
                </c:pt>
                <c:pt idx="5">
                  <c:v>741</c:v>
                </c:pt>
                <c:pt idx="8">
                  <c:v>738</c:v>
                </c:pt>
                <c:pt idx="11">
                  <c:v>723</c:v>
                </c:pt>
                <c:pt idx="14">
                  <c:v>742</c:v>
                </c:pt>
              </c:numCache>
            </c:numRef>
          </c:val>
          <c:extLst>
            <c:ext xmlns:c16="http://schemas.microsoft.com/office/drawing/2014/chart" uri="{C3380CC4-5D6E-409C-BE32-E72D297353CC}">
              <c16:uniqueId val="{00000000-1941-486A-AA76-3CFD7E647C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41-486A-AA76-3CFD7E647C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41-486A-AA76-3CFD7E647C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58</c:v>
                </c:pt>
                <c:pt idx="6">
                  <c:v>60</c:v>
                </c:pt>
                <c:pt idx="9">
                  <c:v>31</c:v>
                </c:pt>
                <c:pt idx="12">
                  <c:v>46</c:v>
                </c:pt>
              </c:numCache>
            </c:numRef>
          </c:val>
          <c:extLst>
            <c:ext xmlns:c16="http://schemas.microsoft.com/office/drawing/2014/chart" uri="{C3380CC4-5D6E-409C-BE32-E72D297353CC}">
              <c16:uniqueId val="{00000003-1941-486A-AA76-3CFD7E647C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134</c:v>
                </c:pt>
                <c:pt idx="3">
                  <c:v>131</c:v>
                </c:pt>
                <c:pt idx="6">
                  <c:v>111</c:v>
                </c:pt>
                <c:pt idx="9">
                  <c:v>112</c:v>
                </c:pt>
                <c:pt idx="12">
                  <c:v>114</c:v>
                </c:pt>
              </c:numCache>
            </c:numRef>
          </c:val>
          <c:extLst>
            <c:ext xmlns:c16="http://schemas.microsoft.com/office/drawing/2014/chart" uri="{C3380CC4-5D6E-409C-BE32-E72D297353CC}">
              <c16:uniqueId val="{00000004-1941-486A-AA76-3CFD7E647C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41-486A-AA76-3CFD7E647C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41-486A-AA76-3CFD7E647C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926</c:v>
                </c:pt>
                <c:pt idx="3">
                  <c:v>924</c:v>
                </c:pt>
                <c:pt idx="6">
                  <c:v>938</c:v>
                </c:pt>
                <c:pt idx="9">
                  <c:v>969</c:v>
                </c:pt>
                <c:pt idx="12">
                  <c:v>968</c:v>
                </c:pt>
              </c:numCache>
            </c:numRef>
          </c:val>
          <c:extLst>
            <c:ext xmlns:c16="http://schemas.microsoft.com/office/drawing/2014/chart" uri="{C3380CC4-5D6E-409C-BE32-E72D297353CC}">
              <c16:uniqueId val="{00000007-1941-486A-AA76-3CFD7E647C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351</c:v>
                </c:pt>
                <c:pt idx="2">
                  <c:v>#N/A</c:v>
                </c:pt>
                <c:pt idx="3">
                  <c:v>#N/A</c:v>
                </c:pt>
                <c:pt idx="4">
                  <c:v>372</c:v>
                </c:pt>
                <c:pt idx="5">
                  <c:v>#N/A</c:v>
                </c:pt>
                <c:pt idx="6">
                  <c:v>#N/A</c:v>
                </c:pt>
                <c:pt idx="7">
                  <c:v>371</c:v>
                </c:pt>
                <c:pt idx="8">
                  <c:v>#N/A</c:v>
                </c:pt>
                <c:pt idx="9">
                  <c:v>#N/A</c:v>
                </c:pt>
                <c:pt idx="10">
                  <c:v>389</c:v>
                </c:pt>
                <c:pt idx="11">
                  <c:v>#N/A</c:v>
                </c:pt>
                <c:pt idx="12">
                  <c:v>#N/A</c:v>
                </c:pt>
                <c:pt idx="13">
                  <c:v>386</c:v>
                </c:pt>
                <c:pt idx="14">
                  <c:v>#N/A</c:v>
                </c:pt>
              </c:numCache>
            </c:numRef>
          </c:val>
          <c:smooth val="0"/>
          <c:extLst>
            <c:ext xmlns:c16="http://schemas.microsoft.com/office/drawing/2014/chart" uri="{C3380CC4-5D6E-409C-BE32-E72D297353CC}">
              <c16:uniqueId val="{00000008-1941-486A-AA76-3CFD7E647C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6097</c:v>
                </c:pt>
                <c:pt idx="5">
                  <c:v>6727</c:v>
                </c:pt>
                <c:pt idx="8">
                  <c:v>7007</c:v>
                </c:pt>
                <c:pt idx="11">
                  <c:v>6971</c:v>
                </c:pt>
                <c:pt idx="14">
                  <c:v>6620</c:v>
                </c:pt>
              </c:numCache>
            </c:numRef>
          </c:val>
          <c:extLst>
            <c:ext xmlns:c16="http://schemas.microsoft.com/office/drawing/2014/chart" uri="{C3380CC4-5D6E-409C-BE32-E72D297353CC}">
              <c16:uniqueId val="{00000000-001A-418B-B306-14D668D5A6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01A-418B-B306-14D668D5A6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6996</c:v>
                </c:pt>
                <c:pt idx="5">
                  <c:v>6936</c:v>
                </c:pt>
                <c:pt idx="8">
                  <c:v>7103</c:v>
                </c:pt>
                <c:pt idx="11">
                  <c:v>7295</c:v>
                </c:pt>
                <c:pt idx="14">
                  <c:v>8386</c:v>
                </c:pt>
              </c:numCache>
            </c:numRef>
          </c:val>
          <c:extLst>
            <c:ext xmlns:c16="http://schemas.microsoft.com/office/drawing/2014/chart" uri="{C3380CC4-5D6E-409C-BE32-E72D297353CC}">
              <c16:uniqueId val="{00000002-001A-418B-B306-14D668D5A6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A-418B-B306-14D668D5A6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1A-418B-B306-14D668D5A6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1A-418B-B306-14D668D5A6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711</c:v>
                </c:pt>
                <c:pt idx="3">
                  <c:v>629</c:v>
                </c:pt>
                <c:pt idx="6">
                  <c:v>554</c:v>
                </c:pt>
                <c:pt idx="9">
                  <c:v>396</c:v>
                </c:pt>
                <c:pt idx="12">
                  <c:v>404</c:v>
                </c:pt>
              </c:numCache>
            </c:numRef>
          </c:val>
          <c:extLst>
            <c:ext xmlns:c16="http://schemas.microsoft.com/office/drawing/2014/chart" uri="{C3380CC4-5D6E-409C-BE32-E72D297353CC}">
              <c16:uniqueId val="{00000006-001A-418B-B306-14D668D5A6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403</c:v>
                </c:pt>
                <c:pt idx="6">
                  <c:v>503</c:v>
                </c:pt>
                <c:pt idx="9">
                  <c:v>535</c:v>
                </c:pt>
                <c:pt idx="12">
                  <c:v>544</c:v>
                </c:pt>
              </c:numCache>
            </c:numRef>
          </c:val>
          <c:extLst>
            <c:ext xmlns:c16="http://schemas.microsoft.com/office/drawing/2014/chart" uri="{C3380CC4-5D6E-409C-BE32-E72D297353CC}">
              <c16:uniqueId val="{00000007-001A-418B-B306-14D668D5A6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917</c:v>
                </c:pt>
                <c:pt idx="3">
                  <c:v>963</c:v>
                </c:pt>
                <c:pt idx="6">
                  <c:v>966</c:v>
                </c:pt>
                <c:pt idx="9">
                  <c:v>858</c:v>
                </c:pt>
                <c:pt idx="12">
                  <c:v>788</c:v>
                </c:pt>
              </c:numCache>
            </c:numRef>
          </c:val>
          <c:extLst>
            <c:ext xmlns:c16="http://schemas.microsoft.com/office/drawing/2014/chart" uri="{C3380CC4-5D6E-409C-BE32-E72D297353CC}">
              <c16:uniqueId val="{00000008-001A-418B-B306-14D668D5A6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1A-418B-B306-14D668D5A6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7348</c:v>
                </c:pt>
                <c:pt idx="3">
                  <c:v>7862</c:v>
                </c:pt>
                <c:pt idx="6">
                  <c:v>8324</c:v>
                </c:pt>
                <c:pt idx="9">
                  <c:v>7880</c:v>
                </c:pt>
                <c:pt idx="12">
                  <c:v>7516</c:v>
                </c:pt>
              </c:numCache>
            </c:numRef>
          </c:val>
          <c:extLst>
            <c:ext xmlns:c16="http://schemas.microsoft.com/office/drawing/2014/chart" uri="{C3380CC4-5D6E-409C-BE32-E72D297353CC}">
              <c16:uniqueId val="{0000000A-001A-418B-B306-14D668D5A6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1A-418B-B306-14D668D5A6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2983</c:v>
                </c:pt>
                <c:pt idx="1">
                  <c:v>2761</c:v>
                </c:pt>
                <c:pt idx="2">
                  <c:v>2821</c:v>
                </c:pt>
              </c:numCache>
            </c:numRef>
          </c:val>
          <c:extLst>
            <c:ext xmlns:c16="http://schemas.microsoft.com/office/drawing/2014/chart" uri="{C3380CC4-5D6E-409C-BE32-E72D297353CC}">
              <c16:uniqueId val="{00000000-4A4E-4AD0-A425-83D5168FEA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887</c:v>
                </c:pt>
                <c:pt idx="1">
                  <c:v>971</c:v>
                </c:pt>
                <c:pt idx="2">
                  <c:v>1788</c:v>
                </c:pt>
              </c:numCache>
            </c:numRef>
          </c:val>
          <c:extLst>
            <c:ext xmlns:c16="http://schemas.microsoft.com/office/drawing/2014/chart" uri="{C3380CC4-5D6E-409C-BE32-E72D297353CC}">
              <c16:uniqueId val="{00000001-4A4E-4AD0-A425-83D5168FEA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3481</c:v>
                </c:pt>
                <c:pt idx="1">
                  <c:v>3821</c:v>
                </c:pt>
                <c:pt idx="2">
                  <c:v>4039</c:v>
                </c:pt>
              </c:numCache>
            </c:numRef>
          </c:val>
          <c:extLst>
            <c:ext xmlns:c16="http://schemas.microsoft.com/office/drawing/2014/chart" uri="{C3380CC4-5D6E-409C-BE32-E72D297353CC}">
              <c16:uniqueId val="{00000002-4A4E-4AD0-A425-83D5168FEA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合併後、元利償還金の元金以内での起債借入に努めてきているが、大型公共事業の償還が始まったことで平成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年度から大幅に増加した。令和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年度頃の償還額は約</a:t>
          </a:r>
          <a:r>
            <a:rPr kumimoji="1" lang="en-US" altLang="ja-JP" sz="1100">
              <a:solidFill>
                <a:schemeClr val="dk1"/>
              </a:solidFill>
              <a:effectLst/>
              <a:latin typeface="+mn-lt"/>
              <a:ea typeface="+mn-ea"/>
              <a:cs typeface="+mn-cs"/>
            </a:rPr>
            <a:t>951,000</a:t>
          </a:r>
          <a:r>
            <a:rPr kumimoji="1" lang="ja-JP" altLang="ja-JP" sz="1100">
              <a:solidFill>
                <a:schemeClr val="dk1"/>
              </a:solidFill>
              <a:effectLst/>
              <a:latin typeface="+mn-lt"/>
              <a:ea typeface="+mn-ea"/>
              <a:cs typeface="+mn-cs"/>
            </a:rPr>
            <a:t>千円で、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1,000,000</a:t>
          </a:r>
          <a:r>
            <a:rPr kumimoji="1" lang="ja-JP" altLang="en-US" sz="1100">
              <a:solidFill>
                <a:schemeClr val="dk1"/>
              </a:solidFill>
              <a:effectLst/>
              <a:latin typeface="+mn-lt"/>
              <a:ea typeface="+mn-ea"/>
              <a:cs typeface="+mn-cs"/>
            </a:rPr>
            <a:t>千円をピークに</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年度頃までは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億円を超える償還が続くと予想している。充当率や交付税措置率で有利な起債を選択しているが、借入額に比例して実質公債費比率の分子は増加している。令和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年度で合併特例債の期限が終わるため、事業量を減らすよう努めなければ実質公債費比率はさらに上昇してしまう。今後は投資効果や事業の優先順位等を十分検討し起債抑制に努めていく。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年度からマイナスで推移している。</a:t>
          </a:r>
          <a:endParaRPr lang="ja-JP" altLang="ja-JP" sz="1400">
            <a:effectLst/>
          </a:endParaRPr>
        </a:p>
        <a:p>
          <a:r>
            <a:rPr kumimoji="1" lang="ja-JP" altLang="ja-JP" sz="1100">
              <a:solidFill>
                <a:schemeClr val="dk1"/>
              </a:solidFill>
              <a:effectLst/>
              <a:latin typeface="+mn-lt"/>
              <a:ea typeface="+mn-ea"/>
              <a:cs typeface="+mn-cs"/>
            </a:rPr>
            <a:t>　現在は充当可能基金が十分にあるためであるが、今後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の財政状況の見込みとしては、少子高齢化や特別会計への繰出の影響から、基金の取崩しが避けられず、将来負担比率はプラスの数値に転じる見込みである。今後も事業実施の適正化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剰余金処分、債権及び利子運用益による全体の積立額は</a:t>
          </a:r>
          <a:r>
            <a:rPr kumimoji="1" lang="en-US" altLang="ja-JP" sz="1100">
              <a:solidFill>
                <a:schemeClr val="dk1"/>
              </a:solidFill>
              <a:effectLst/>
              <a:latin typeface="+mn-lt"/>
              <a:ea typeface="+mn-ea"/>
              <a:cs typeface="+mn-cs"/>
            </a:rPr>
            <a:t>1,108,594</a:t>
          </a:r>
          <a:r>
            <a:rPr kumimoji="1" lang="ja-JP" altLang="ja-JP" sz="1100">
              <a:solidFill>
                <a:schemeClr val="dk1"/>
              </a:solidFill>
              <a:effectLst/>
              <a:latin typeface="+mn-lt"/>
              <a:ea typeface="+mn-ea"/>
              <a:cs typeface="+mn-cs"/>
            </a:rPr>
            <a:t>千円となった。取崩は、産業廃棄物処理施設地域振興の財源として</a:t>
          </a:r>
          <a:r>
            <a:rPr kumimoji="1" lang="en-US" altLang="ja-JP" sz="1100">
              <a:solidFill>
                <a:schemeClr val="dk1"/>
              </a:solidFill>
              <a:effectLst/>
              <a:latin typeface="+mn-lt"/>
              <a:ea typeface="+mn-ea"/>
              <a:cs typeface="+mn-cs"/>
            </a:rPr>
            <a:t>3,201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災害対策事務経費及び金栗四三顕彰事業の財源として</a:t>
          </a:r>
          <a:r>
            <a:rPr kumimoji="1" lang="ja-JP" altLang="ja-JP" sz="1100">
              <a:solidFill>
                <a:schemeClr val="dk1"/>
              </a:solidFill>
              <a:effectLst/>
              <a:latin typeface="+mn-lt"/>
              <a:ea typeface="+mn-ea"/>
              <a:cs typeface="+mn-cs"/>
            </a:rPr>
            <a:t>熊本地震復興基金</a:t>
          </a:r>
          <a:r>
            <a:rPr kumimoji="1" lang="en-US" altLang="ja-JP" sz="1100">
              <a:solidFill>
                <a:schemeClr val="dk1"/>
              </a:solidFill>
              <a:effectLst/>
              <a:latin typeface="+mn-lt"/>
              <a:ea typeface="+mn-ea"/>
              <a:cs typeface="+mn-cs"/>
            </a:rPr>
            <a:t>2,166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おでかけ交通事業</a:t>
          </a:r>
          <a:r>
            <a:rPr kumimoji="1" lang="ja-JP" altLang="ja-JP" sz="1100">
              <a:solidFill>
                <a:schemeClr val="dk1"/>
              </a:solidFill>
              <a:effectLst/>
              <a:latin typeface="+mn-lt"/>
              <a:ea typeface="+mn-ea"/>
              <a:cs typeface="+mn-cs"/>
            </a:rPr>
            <a:t>の財源としてふるさと応援寄附金（おでかけ交通事業分）</a:t>
          </a:r>
          <a:r>
            <a:rPr kumimoji="1" lang="en-US" altLang="ja-JP" sz="1100">
              <a:solidFill>
                <a:schemeClr val="dk1"/>
              </a:solidFill>
              <a:effectLst/>
              <a:latin typeface="+mn-lt"/>
              <a:ea typeface="+mn-ea"/>
              <a:cs typeface="+mn-cs"/>
            </a:rPr>
            <a:t>6,083</a:t>
          </a:r>
          <a:r>
            <a:rPr kumimoji="1" lang="ja-JP" altLang="ja-JP" sz="1100">
              <a:solidFill>
                <a:schemeClr val="dk1"/>
              </a:solidFill>
              <a:effectLst/>
              <a:latin typeface="+mn-lt"/>
              <a:ea typeface="+mn-ea"/>
              <a:cs typeface="+mn-cs"/>
            </a:rPr>
            <a:t>千円の取り崩しを行った。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の影響等により、歳入は減少傾向にあるとみている。学校建設事業等による公債費の増加や公共施設の維持補修費、扶助費・補助費等の増加により、歳出の拡大が見込まれており、基金を取り崩しながらの財政運営をしていくこととなる。また、広告効果で近年増加しているふるさと応援寄附金については、政策的経費と経常的な事業への充当のバランスを取りながら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公共施設整備基金は、</a:t>
          </a:r>
          <a:r>
            <a:rPr kumimoji="1" lang="ja-JP" altLang="en-US" sz="1100">
              <a:solidFill>
                <a:schemeClr val="dk1"/>
              </a:solidFill>
              <a:effectLst/>
              <a:latin typeface="+mn-lt"/>
              <a:ea typeface="+mn-ea"/>
              <a:cs typeface="+mn-cs"/>
            </a:rPr>
            <a:t>公共施設の維持管理経費、定期点検等の財源を目的としている。</a:t>
          </a:r>
          <a:r>
            <a:rPr kumimoji="1" lang="en-US" altLang="ja-JP" sz="1100">
              <a:solidFill>
                <a:schemeClr val="dk1"/>
              </a:solidFill>
              <a:effectLst/>
              <a:latin typeface="+mn-lt"/>
              <a:ea typeface="+mn-ea"/>
              <a:cs typeface="+mn-cs"/>
            </a:rPr>
            <a:t>R8</a:t>
          </a:r>
          <a:r>
            <a:rPr kumimoji="1" lang="ja-JP" altLang="en-US" sz="1100">
              <a:solidFill>
                <a:schemeClr val="dk1"/>
              </a:solidFill>
              <a:effectLst/>
              <a:latin typeface="+mn-lt"/>
              <a:ea typeface="+mn-ea"/>
              <a:cs typeface="+mn-cs"/>
            </a:rPr>
            <a:t>年度以降は合併特例債が終了するため活用する機会が増える見込み。</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社会福祉振興基金は、社会福祉全般の振興を目的とする。緑化基金は、町の緑化環境整備を目的とする。</a:t>
          </a:r>
          <a:endParaRPr lang="ja-JP" altLang="ja-JP" sz="1400">
            <a:effectLst/>
          </a:endParaRPr>
        </a:p>
        <a:p>
          <a:r>
            <a:rPr kumimoji="1" lang="ja-JP" altLang="ja-JP" sz="1100">
              <a:solidFill>
                <a:schemeClr val="dk1"/>
              </a:solidFill>
              <a:effectLst/>
              <a:latin typeface="+mn-lt"/>
              <a:ea typeface="+mn-ea"/>
              <a:cs typeface="+mn-cs"/>
            </a:rPr>
            <a:t>災害対策基金は、甚大な被害が発生した場合の応急対策及び復興対策に係る経費に充てることを目的とする。</a:t>
          </a:r>
          <a:endParaRPr lang="ja-JP" altLang="ja-JP" sz="1400">
            <a:effectLst/>
          </a:endParaRPr>
        </a:p>
        <a:p>
          <a:r>
            <a:rPr kumimoji="1" lang="ja-JP" altLang="ja-JP" sz="1100">
              <a:solidFill>
                <a:schemeClr val="dk1"/>
              </a:solidFill>
              <a:effectLst/>
              <a:latin typeface="+mn-lt"/>
              <a:ea typeface="+mn-ea"/>
              <a:cs typeface="+mn-cs"/>
            </a:rPr>
            <a:t>産業廃棄物処理施設地域振興基金は、熊本県公共関与産業廃棄物管理型最終処分場に係る基本協定書第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条の規定に基づき、周辺環境の整備など処分場を中心とした地域の振興を図る事業の財源に充てることを目的とする。</a:t>
          </a:r>
          <a:endParaRPr lang="ja-JP" altLang="ja-JP" sz="1400">
            <a:effectLst/>
          </a:endParaRPr>
        </a:p>
        <a:p>
          <a:r>
            <a:rPr kumimoji="1" lang="ja-JP" altLang="ja-JP" sz="1100">
              <a:solidFill>
                <a:schemeClr val="dk1"/>
              </a:solidFill>
              <a:effectLst/>
              <a:latin typeface="+mn-lt"/>
              <a:ea typeface="+mn-ea"/>
              <a:cs typeface="+mn-cs"/>
            </a:rPr>
            <a:t>中山間ふるさと・水と土保全基金は、中山間地域における土地改良施設の機能を適正に発揮させるための集落共同活動の強化に対する支援事業を行うことを目的とする。環境美化基金は、地域の環境美化を図ることを目的とする。</a:t>
          </a:r>
          <a:endParaRPr lang="ja-JP" altLang="ja-JP" sz="1400">
            <a:effectLst/>
          </a:endParaRPr>
        </a:p>
        <a:p>
          <a:r>
            <a:rPr kumimoji="1" lang="ja-JP" altLang="ja-JP" sz="1100">
              <a:solidFill>
                <a:schemeClr val="dk1"/>
              </a:solidFill>
              <a:effectLst/>
              <a:latin typeface="+mn-lt"/>
              <a:ea typeface="+mn-ea"/>
              <a:cs typeface="+mn-cs"/>
            </a:rPr>
            <a:t>合併振興基金は、合併に伴う町民の連帯の強化及び地域振興を図る事業の財源に充てることを目的とする。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年熊本地震による災害からの早期の復興を図るための事業の財源とすることを目的とし、令和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年度で全て取り崩す目標を立てている。</a:t>
          </a:r>
          <a:endParaRPr lang="ja-JP" altLang="ja-JP" sz="1400">
            <a:effectLst/>
          </a:endParaRPr>
        </a:p>
        <a:p>
          <a:r>
            <a:rPr kumimoji="1" lang="ja-JP" altLang="ja-JP" sz="1100">
              <a:solidFill>
                <a:schemeClr val="dk1"/>
              </a:solidFill>
              <a:effectLst/>
              <a:latin typeface="+mn-lt"/>
              <a:ea typeface="+mn-ea"/>
              <a:cs typeface="+mn-cs"/>
            </a:rPr>
            <a:t>ふるさと応援寄附金基金は、ふるさと納税制度を活用して和水町を応援するために寄せられた寄附金を、必要な事業に充てるため積み立てている。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ふるさと応援寄附金基金は、経費充当後の残額を必要な事業に充てるため積み立てた。その他の増加については運用益によるものである。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産業廃棄物処理施設地域振興の財源として</a:t>
          </a:r>
          <a:r>
            <a:rPr kumimoji="1" lang="en-US" altLang="ja-JP" sz="1100">
              <a:solidFill>
                <a:schemeClr val="dk1"/>
              </a:solidFill>
              <a:effectLst/>
              <a:latin typeface="+mn-lt"/>
              <a:ea typeface="+mn-ea"/>
              <a:cs typeface="+mn-cs"/>
            </a:rPr>
            <a:t>3,201</a:t>
          </a:r>
          <a:r>
            <a:rPr kumimoji="1" lang="ja-JP" altLang="ja-JP" sz="1100">
              <a:solidFill>
                <a:schemeClr val="dk1"/>
              </a:solidFill>
              <a:effectLst/>
              <a:latin typeface="+mn-lt"/>
              <a:ea typeface="+mn-ea"/>
              <a:cs typeface="+mn-cs"/>
            </a:rPr>
            <a:t>千円、災害対策事務経費及び金栗四三顕彰事業の財源として熊本地震復興基金</a:t>
          </a:r>
          <a:r>
            <a:rPr kumimoji="1" lang="en-US" altLang="ja-JP" sz="1100">
              <a:solidFill>
                <a:schemeClr val="dk1"/>
              </a:solidFill>
              <a:effectLst/>
              <a:latin typeface="+mn-lt"/>
              <a:ea typeface="+mn-ea"/>
              <a:cs typeface="+mn-cs"/>
            </a:rPr>
            <a:t>2,166</a:t>
          </a:r>
          <a:r>
            <a:rPr kumimoji="1" lang="ja-JP" altLang="ja-JP" sz="1100">
              <a:solidFill>
                <a:schemeClr val="dk1"/>
              </a:solidFill>
              <a:effectLst/>
              <a:latin typeface="+mn-lt"/>
              <a:ea typeface="+mn-ea"/>
              <a:cs typeface="+mn-cs"/>
            </a:rPr>
            <a:t>千円、おでかけ交通事業の財源としてふるさと応援寄附金（おでかけ交通事業分）</a:t>
          </a:r>
          <a:r>
            <a:rPr kumimoji="1" lang="en-US" altLang="ja-JP" sz="1100">
              <a:solidFill>
                <a:schemeClr val="dk1"/>
              </a:solidFill>
              <a:effectLst/>
              <a:latin typeface="+mn-lt"/>
              <a:ea typeface="+mn-ea"/>
              <a:cs typeface="+mn-cs"/>
            </a:rPr>
            <a:t>6,083</a:t>
          </a:r>
          <a:r>
            <a:rPr kumimoji="1" lang="ja-JP" altLang="ja-JP" sz="1100">
              <a:solidFill>
                <a:schemeClr val="dk1"/>
              </a:solidFill>
              <a:effectLst/>
              <a:latin typeface="+mn-lt"/>
              <a:ea typeface="+mn-ea"/>
              <a:cs typeface="+mn-cs"/>
            </a:rPr>
            <a:t>千円の取り崩しを行った。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国補正に伴い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月に追加交付された</a:t>
          </a:r>
          <a:r>
            <a:rPr kumimoji="1" lang="ja-JP" altLang="en-US" sz="1100">
              <a:solidFill>
                <a:schemeClr val="dk1"/>
              </a:solidFill>
              <a:effectLst/>
              <a:latin typeface="+mn-lt"/>
              <a:ea typeface="+mn-ea"/>
              <a:cs typeface="+mn-cs"/>
            </a:rPr>
            <a:t>普通交付税を次年度以降の経済対策の財源とするために</a:t>
          </a:r>
          <a:r>
            <a:rPr kumimoji="1" lang="en-US" altLang="ja-JP" sz="1100">
              <a:solidFill>
                <a:schemeClr val="dk1"/>
              </a:solidFill>
              <a:effectLst/>
              <a:latin typeface="+mn-lt"/>
              <a:ea typeface="+mn-ea"/>
              <a:cs typeface="+mn-cs"/>
            </a:rPr>
            <a:t>59,728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運用益</a:t>
          </a:r>
          <a:r>
            <a:rPr kumimoji="1" lang="en-US" altLang="ja-JP" sz="1100">
              <a:solidFill>
                <a:schemeClr val="dk1"/>
              </a:solidFill>
              <a:effectLst/>
              <a:latin typeface="+mn-lt"/>
              <a:ea typeface="+mn-ea"/>
              <a:cs typeface="+mn-cs"/>
            </a:rPr>
            <a:t>1,050</a:t>
          </a:r>
          <a:r>
            <a:rPr kumimoji="1" lang="ja-JP" altLang="ja-JP" sz="1100">
              <a:solidFill>
                <a:schemeClr val="dk1"/>
              </a:solidFill>
              <a:effectLst/>
              <a:latin typeface="+mn-lt"/>
              <a:ea typeface="+mn-ea"/>
              <a:cs typeface="+mn-cs"/>
            </a:rPr>
            <a:t>千円を積み立て</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連結実質赤字比率における早期健全化基準に備え、標準財政規模（約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億円）を財政調整基金で確保できるよう努める。</a:t>
          </a:r>
          <a:endParaRPr lang="ja-JP" altLang="ja-JP" sz="1400">
            <a:effectLst/>
          </a:endParaRPr>
        </a:p>
        <a:p>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％の根拠として、赤字の構造を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年で解消するよう計画。</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地財法第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条に基づく決算剰余金処分で</a:t>
          </a:r>
          <a:r>
            <a:rPr kumimoji="1" lang="en-US" altLang="ja-JP" sz="1100">
              <a:solidFill>
                <a:schemeClr val="dk1"/>
              </a:solidFill>
              <a:effectLst/>
              <a:latin typeface="+mn-lt"/>
              <a:ea typeface="+mn-ea"/>
              <a:cs typeface="+mn-cs"/>
            </a:rPr>
            <a:t>817,425</a:t>
          </a:r>
          <a:r>
            <a:rPr kumimoji="1" lang="ja-JP" altLang="ja-JP" sz="1100">
              <a:solidFill>
                <a:schemeClr val="dk1"/>
              </a:solidFill>
              <a:effectLst/>
              <a:latin typeface="+mn-lt"/>
              <a:ea typeface="+mn-ea"/>
              <a:cs typeface="+mn-cs"/>
            </a:rPr>
            <a:t>千円、運用益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千円の積み立てを行った。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元利償還金への充当を含め、他の基金の残高状況等を見ながら取り崩しを行っていく。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9,303
9,229
98.78
9,094,680
8,494,913
559,439
4,439,305
7,515,982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日現在から</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人（人口の</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％）の人口減少と、</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％の高齢化率（令和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514850" y="6020505"/>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4584700" y="74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425950" y="7434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4584700" y="57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425950" y="6020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xdr:cNvCxnSpPr/>
      </xdr:nvCxnSpPr>
      <xdr:spPr>
        <a:xfrm>
          <a:off x="3752850" y="72903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4584700" y="697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464050" y="712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xdr:cNvCxnSpPr/>
      </xdr:nvCxnSpPr>
      <xdr:spPr>
        <a:xfrm>
          <a:off x="2940050" y="7290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3702050" y="71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409950" y="688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127250" y="72903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2889250" y="720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597150" y="69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xdr:cNvCxnSpPr/>
      </xdr:nvCxnSpPr>
      <xdr:spPr>
        <a:xfrm flipV="1">
          <a:off x="1333500" y="7290365"/>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xdr:cNvSpPr/>
      </xdr:nvSpPr>
      <xdr:spPr>
        <a:xfrm>
          <a:off x="2095500" y="7176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xdr:cNvSpPr txBox="1"/>
      </xdr:nvSpPr>
      <xdr:spPr>
        <a:xfrm>
          <a:off x="1784350" y="694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xdr:cNvSpPr/>
      </xdr:nvSpPr>
      <xdr:spPr>
        <a:xfrm>
          <a:off x="1282700" y="718975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xdr:cNvSpPr txBox="1"/>
      </xdr:nvSpPr>
      <xdr:spPr>
        <a:xfrm>
          <a:off x="971550" y="69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464050" y="72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4584700" y="721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3702050" y="72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409950" y="732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2889250" y="72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597150" y="732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095500" y="72395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784350" y="732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282700" y="7252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971550" y="73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経常経費充当一般財源等（分子）は、前年度と比較して、扶助費が</a:t>
          </a:r>
          <a:r>
            <a:rPr kumimoji="1" lang="en-US" altLang="ja-JP" sz="800">
              <a:solidFill>
                <a:schemeClr val="dk1"/>
              </a:solidFill>
              <a:effectLst/>
              <a:latin typeface="+mn-lt"/>
              <a:ea typeface="+mn-ea"/>
              <a:cs typeface="+mn-cs"/>
            </a:rPr>
            <a:t>37,095</a:t>
          </a:r>
          <a:r>
            <a:rPr kumimoji="1" lang="ja-JP" altLang="ja-JP" sz="800">
              <a:solidFill>
                <a:schemeClr val="dk1"/>
              </a:solidFill>
              <a:effectLst/>
              <a:latin typeface="+mn-lt"/>
              <a:ea typeface="+mn-ea"/>
              <a:cs typeface="+mn-cs"/>
            </a:rPr>
            <a:t>千円、人件費が</a:t>
          </a:r>
          <a:r>
            <a:rPr kumimoji="1" lang="en-US" altLang="ja-JP" sz="800">
              <a:solidFill>
                <a:schemeClr val="dk1"/>
              </a:solidFill>
              <a:effectLst/>
              <a:latin typeface="+mn-lt"/>
              <a:ea typeface="+mn-ea"/>
              <a:cs typeface="+mn-cs"/>
            </a:rPr>
            <a:t>23,918</a:t>
          </a:r>
          <a:r>
            <a:rPr kumimoji="1" lang="ja-JP" altLang="ja-JP" sz="800">
              <a:solidFill>
                <a:schemeClr val="dk1"/>
              </a:solidFill>
              <a:effectLst/>
              <a:latin typeface="+mn-lt"/>
              <a:ea typeface="+mn-ea"/>
              <a:cs typeface="+mn-cs"/>
            </a:rPr>
            <a:t>千円、繰出金が</a:t>
          </a:r>
          <a:r>
            <a:rPr kumimoji="1" lang="en-US" altLang="ja-JP" sz="800">
              <a:solidFill>
                <a:schemeClr val="dk1"/>
              </a:solidFill>
              <a:effectLst/>
              <a:latin typeface="+mn-lt"/>
              <a:ea typeface="+mn-ea"/>
              <a:cs typeface="+mn-cs"/>
            </a:rPr>
            <a:t>11,708</a:t>
          </a:r>
          <a:r>
            <a:rPr kumimoji="1" lang="ja-JP" altLang="ja-JP" sz="800">
              <a:solidFill>
                <a:schemeClr val="dk1"/>
              </a:solidFill>
              <a:effectLst/>
              <a:latin typeface="+mn-lt"/>
              <a:ea typeface="+mn-ea"/>
              <a:cs typeface="+mn-cs"/>
            </a:rPr>
            <a:t>千円の減となったのに対し、公債費が</a:t>
          </a:r>
          <a:r>
            <a:rPr kumimoji="1" lang="en-US" altLang="ja-JP" sz="800">
              <a:solidFill>
                <a:schemeClr val="dk1"/>
              </a:solidFill>
              <a:effectLst/>
              <a:latin typeface="+mn-lt"/>
              <a:ea typeface="+mn-ea"/>
              <a:cs typeface="+mn-cs"/>
            </a:rPr>
            <a:t>36,060</a:t>
          </a:r>
          <a:r>
            <a:rPr kumimoji="1" lang="ja-JP" altLang="ja-JP" sz="800">
              <a:solidFill>
                <a:schemeClr val="dk1"/>
              </a:solidFill>
              <a:effectLst/>
              <a:latin typeface="+mn-lt"/>
              <a:ea typeface="+mn-ea"/>
              <a:cs typeface="+mn-cs"/>
            </a:rPr>
            <a:t>千円、物件費が</a:t>
          </a:r>
          <a:r>
            <a:rPr kumimoji="1" lang="en-US" altLang="ja-JP" sz="800">
              <a:solidFill>
                <a:schemeClr val="dk1"/>
              </a:solidFill>
              <a:effectLst/>
              <a:latin typeface="+mn-lt"/>
              <a:ea typeface="+mn-ea"/>
              <a:cs typeface="+mn-cs"/>
            </a:rPr>
            <a:t>23,724</a:t>
          </a:r>
          <a:r>
            <a:rPr kumimoji="1" lang="ja-JP" altLang="ja-JP" sz="800">
              <a:solidFill>
                <a:schemeClr val="dk1"/>
              </a:solidFill>
              <a:effectLst/>
              <a:latin typeface="+mn-lt"/>
              <a:ea typeface="+mn-ea"/>
              <a:cs typeface="+mn-cs"/>
            </a:rPr>
            <a:t>千円、維持補修費が</a:t>
          </a:r>
          <a:r>
            <a:rPr kumimoji="1" lang="en-US" altLang="ja-JP" sz="800">
              <a:solidFill>
                <a:schemeClr val="dk1"/>
              </a:solidFill>
              <a:effectLst/>
              <a:latin typeface="+mn-lt"/>
              <a:ea typeface="+mn-ea"/>
              <a:cs typeface="+mn-cs"/>
            </a:rPr>
            <a:t>7,865</a:t>
          </a:r>
          <a:r>
            <a:rPr kumimoji="1" lang="ja-JP" altLang="ja-JP" sz="800">
              <a:solidFill>
                <a:schemeClr val="dk1"/>
              </a:solidFill>
              <a:effectLst/>
              <a:latin typeface="+mn-lt"/>
              <a:ea typeface="+mn-ea"/>
              <a:cs typeface="+mn-cs"/>
            </a:rPr>
            <a:t>千円、投資及び出資金等が</a:t>
          </a:r>
          <a:r>
            <a:rPr kumimoji="1" lang="en-US" altLang="ja-JP" sz="800">
              <a:solidFill>
                <a:schemeClr val="dk1"/>
              </a:solidFill>
              <a:effectLst/>
              <a:latin typeface="+mn-lt"/>
              <a:ea typeface="+mn-ea"/>
              <a:cs typeface="+mn-cs"/>
            </a:rPr>
            <a:t>382</a:t>
          </a:r>
          <a:r>
            <a:rPr kumimoji="1" lang="ja-JP" altLang="ja-JP" sz="800">
              <a:solidFill>
                <a:schemeClr val="dk1"/>
              </a:solidFill>
              <a:effectLst/>
              <a:latin typeface="+mn-lt"/>
              <a:ea typeface="+mn-ea"/>
              <a:cs typeface="+mn-cs"/>
            </a:rPr>
            <a:t>千円の増となり、全体で</a:t>
          </a:r>
          <a:r>
            <a:rPr kumimoji="1" lang="en-US" altLang="ja-JP" sz="800">
              <a:solidFill>
                <a:schemeClr val="dk1"/>
              </a:solidFill>
              <a:effectLst/>
              <a:latin typeface="+mn-lt"/>
              <a:ea typeface="+mn-ea"/>
              <a:cs typeface="+mn-cs"/>
            </a:rPr>
            <a:t>5,900</a:t>
          </a:r>
          <a:r>
            <a:rPr kumimoji="1" lang="ja-JP" altLang="ja-JP" sz="800">
              <a:solidFill>
                <a:schemeClr val="dk1"/>
              </a:solidFill>
              <a:effectLst/>
              <a:latin typeface="+mn-lt"/>
              <a:ea typeface="+mn-ea"/>
              <a:cs typeface="+mn-cs"/>
            </a:rPr>
            <a:t>千円の減となった。</a:t>
          </a:r>
          <a:endParaRPr lang="ja-JP" altLang="ja-JP" sz="1000">
            <a:effectLst/>
          </a:endParaRPr>
        </a:p>
        <a:p>
          <a:r>
            <a:rPr kumimoji="1" lang="ja-JP" altLang="ja-JP" sz="800">
              <a:solidFill>
                <a:schemeClr val="dk1"/>
              </a:solidFill>
              <a:effectLst/>
              <a:latin typeface="+mn-lt"/>
              <a:ea typeface="+mn-ea"/>
              <a:cs typeface="+mn-cs"/>
            </a:rPr>
            <a:t>　経常一般財源等（分母）は、前年度と比較して、普通交付税▲</a:t>
          </a:r>
          <a:r>
            <a:rPr kumimoji="1" lang="en-US" altLang="ja-JP" sz="800">
              <a:solidFill>
                <a:schemeClr val="dk1"/>
              </a:solidFill>
              <a:effectLst/>
              <a:latin typeface="+mn-lt"/>
              <a:ea typeface="+mn-ea"/>
              <a:cs typeface="+mn-cs"/>
            </a:rPr>
            <a:t>124,481</a:t>
          </a:r>
          <a:r>
            <a:rPr kumimoji="1" lang="ja-JP" altLang="ja-JP" sz="800">
              <a:solidFill>
                <a:schemeClr val="dk1"/>
              </a:solidFill>
              <a:effectLst/>
              <a:latin typeface="+mn-lt"/>
              <a:ea typeface="+mn-ea"/>
              <a:cs typeface="+mn-cs"/>
            </a:rPr>
            <a:t>、地方特例交付金▲</a:t>
          </a:r>
          <a:r>
            <a:rPr kumimoji="1" lang="en-US" altLang="ja-JP" sz="800">
              <a:solidFill>
                <a:schemeClr val="dk1"/>
              </a:solidFill>
              <a:effectLst/>
              <a:latin typeface="+mn-lt"/>
              <a:ea typeface="+mn-ea"/>
              <a:cs typeface="+mn-cs"/>
            </a:rPr>
            <a:t>27,793</a:t>
          </a:r>
          <a:r>
            <a:rPr kumimoji="1" lang="ja-JP" altLang="ja-JP" sz="800">
              <a:solidFill>
                <a:schemeClr val="dk1"/>
              </a:solidFill>
              <a:effectLst/>
              <a:latin typeface="+mn-lt"/>
              <a:ea typeface="+mn-ea"/>
              <a:cs typeface="+mn-cs"/>
            </a:rPr>
            <a:t>などから、全体で</a:t>
          </a:r>
          <a:r>
            <a:rPr kumimoji="1" lang="en-US" altLang="ja-JP" sz="800">
              <a:solidFill>
                <a:schemeClr val="dk1"/>
              </a:solidFill>
              <a:effectLst/>
              <a:latin typeface="+mn-lt"/>
              <a:ea typeface="+mn-ea"/>
              <a:cs typeface="+mn-cs"/>
            </a:rPr>
            <a:t>161,235</a:t>
          </a:r>
          <a:r>
            <a:rPr kumimoji="1" lang="ja-JP" altLang="ja-JP" sz="800">
              <a:solidFill>
                <a:schemeClr val="dk1"/>
              </a:solidFill>
              <a:effectLst/>
              <a:latin typeface="+mn-lt"/>
              <a:ea typeface="+mn-ea"/>
              <a:cs typeface="+mn-cs"/>
            </a:rPr>
            <a:t>の減となった。</a:t>
          </a:r>
          <a:endParaRPr lang="ja-JP" altLang="ja-JP" sz="1000">
            <a:effectLst/>
          </a:endParaRPr>
        </a:p>
        <a:p>
          <a:r>
            <a:rPr kumimoji="1" lang="ja-JP" altLang="ja-JP" sz="800">
              <a:solidFill>
                <a:schemeClr val="dk1"/>
              </a:solidFill>
              <a:effectLst/>
              <a:latin typeface="+mn-lt"/>
              <a:ea typeface="+mn-ea"/>
              <a:cs typeface="+mn-cs"/>
            </a:rPr>
            <a:t>　上記の結果により、分子と比較して分母の減が大きかったことから、経常収支比率は</a:t>
          </a:r>
          <a:r>
            <a:rPr kumimoji="1" lang="en-US" altLang="ja-JP" sz="800">
              <a:solidFill>
                <a:schemeClr val="dk1"/>
              </a:solidFill>
              <a:effectLst/>
              <a:latin typeface="+mn-lt"/>
              <a:ea typeface="+mn-ea"/>
              <a:cs typeface="+mn-cs"/>
            </a:rPr>
            <a:t>3.1%</a:t>
          </a:r>
          <a:r>
            <a:rPr kumimoji="1" lang="ja-JP" altLang="ja-JP" sz="800">
              <a:solidFill>
                <a:schemeClr val="dk1"/>
              </a:solidFill>
              <a:effectLst/>
              <a:latin typeface="+mn-lt"/>
              <a:ea typeface="+mn-ea"/>
              <a:cs typeface="+mn-cs"/>
            </a:rPr>
            <a:t>上昇した。</a:t>
          </a:r>
          <a:endParaRPr lang="ja-JP" altLang="ja-JP" sz="1000">
            <a:effectLst/>
          </a:endParaRPr>
        </a:p>
        <a:p>
          <a:r>
            <a:rPr kumimoji="1" lang="ja-JP" altLang="ja-JP" sz="800">
              <a:solidFill>
                <a:schemeClr val="dk1"/>
              </a:solidFill>
              <a:effectLst/>
              <a:latin typeface="+mn-lt"/>
              <a:ea typeface="+mn-ea"/>
              <a:cs typeface="+mn-cs"/>
            </a:rPr>
            <a:t>　経常収支比率が上昇した要因として、普通交付税及び地方特例交付金の減が分母の減に大きく影響したこと、それに比べ分子は学校跡地への企業進出による固定資産税の増などもあり減少が小さかったことが挙げられ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514850" y="9760839"/>
          <a:ext cx="0" cy="1601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4584700" y="11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425950" y="11362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4584700" y="951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425950" y="976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56388</xdr:rowOff>
    </xdr:to>
    <xdr:cxnSp macro="">
      <xdr:nvCxnSpPr>
        <xdr:cNvPr id="129" name="直線コネクタ 128"/>
        <xdr:cNvCxnSpPr/>
      </xdr:nvCxnSpPr>
      <xdr:spPr>
        <a:xfrm>
          <a:off x="3752850" y="10546715"/>
          <a:ext cx="762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4584700" y="10262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464050" y="1041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104648</xdr:rowOff>
    </xdr:to>
    <xdr:cxnSp macro="">
      <xdr:nvCxnSpPr>
        <xdr:cNvPr id="132" name="直線コネクタ 131"/>
        <xdr:cNvCxnSpPr/>
      </xdr:nvCxnSpPr>
      <xdr:spPr>
        <a:xfrm flipV="1">
          <a:off x="2940050" y="10546715"/>
          <a:ext cx="8128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3702050" y="1033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409950" y="1010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109474</xdr:rowOff>
    </xdr:to>
    <xdr:cxnSp macro="">
      <xdr:nvCxnSpPr>
        <xdr:cNvPr id="135" name="直線コネクタ 134"/>
        <xdr:cNvCxnSpPr/>
      </xdr:nvCxnSpPr>
      <xdr:spPr>
        <a:xfrm flipV="1">
          <a:off x="2127250" y="10665968"/>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xdr:cNvSpPr/>
      </xdr:nvSpPr>
      <xdr:spPr>
        <a:xfrm>
          <a:off x="2889250" y="1044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7" name="テキスト ボックス 136"/>
        <xdr:cNvSpPr txBox="1"/>
      </xdr:nvSpPr>
      <xdr:spPr>
        <a:xfrm>
          <a:off x="259715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20193</xdr:rowOff>
    </xdr:from>
    <xdr:to>
      <xdr:col>11</xdr:col>
      <xdr:colOff>31750</xdr:colOff>
      <xdr:row>63</xdr:row>
      <xdr:rowOff>109474</xdr:rowOff>
    </xdr:to>
    <xdr:cxnSp macro="">
      <xdr:nvCxnSpPr>
        <xdr:cNvPr id="138" name="直線コネクタ 137"/>
        <xdr:cNvCxnSpPr/>
      </xdr:nvCxnSpPr>
      <xdr:spPr>
        <a:xfrm>
          <a:off x="1333500" y="10581513"/>
          <a:ext cx="79375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133604</xdr:rowOff>
    </xdr:from>
    <xdr:to>
      <xdr:col>11</xdr:col>
      <xdr:colOff>82550</xdr:colOff>
      <xdr:row>63</xdr:row>
      <xdr:rowOff>63754</xdr:rowOff>
    </xdr:to>
    <xdr:sp macro="" textlink="">
      <xdr:nvSpPr>
        <xdr:cNvPr id="139" name="フローチャート: 判断 138"/>
        <xdr:cNvSpPr/>
      </xdr:nvSpPr>
      <xdr:spPr>
        <a:xfrm>
          <a:off x="2095500" y="1052728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40" name="テキスト ボックス 139"/>
        <xdr:cNvSpPr txBox="1"/>
      </xdr:nvSpPr>
      <xdr:spPr>
        <a:xfrm>
          <a:off x="1784350" y="102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116713</xdr:rowOff>
    </xdr:from>
    <xdr:to>
      <xdr:col>7</xdr:col>
      <xdr:colOff>31750</xdr:colOff>
      <xdr:row>63</xdr:row>
      <xdr:rowOff>46863</xdr:rowOff>
    </xdr:to>
    <xdr:sp macro="" textlink="">
      <xdr:nvSpPr>
        <xdr:cNvPr id="141" name="フローチャート: 判断 140"/>
        <xdr:cNvSpPr/>
      </xdr:nvSpPr>
      <xdr:spPr>
        <a:xfrm>
          <a:off x="1282700" y="1051039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57040</xdr:rowOff>
    </xdr:from>
    <xdr:ext cx="762000" cy="259045"/>
    <xdr:sp macro="" textlink="">
      <xdr:nvSpPr>
        <xdr:cNvPr id="142" name="テキスト ボックス 141"/>
        <xdr:cNvSpPr txBox="1"/>
      </xdr:nvSpPr>
      <xdr:spPr>
        <a:xfrm>
          <a:off x="971550" y="1028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48" name="楕円 147"/>
        <xdr:cNvSpPr/>
      </xdr:nvSpPr>
      <xdr:spPr>
        <a:xfrm>
          <a:off x="446405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49" name="財政構造の弾力性該当値テキスト"/>
        <xdr:cNvSpPr txBox="1"/>
      </xdr:nvSpPr>
      <xdr:spPr>
        <a:xfrm>
          <a:off x="4584700" y="1054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0" name="楕円 149"/>
        <xdr:cNvSpPr/>
      </xdr:nvSpPr>
      <xdr:spPr>
        <a:xfrm>
          <a:off x="3702050" y="10495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1" name="テキスト ボックス 150"/>
        <xdr:cNvSpPr txBox="1"/>
      </xdr:nvSpPr>
      <xdr:spPr>
        <a:xfrm>
          <a:off x="3409950" y="1057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2" name="楕円 151"/>
        <xdr:cNvSpPr/>
      </xdr:nvSpPr>
      <xdr:spPr>
        <a:xfrm>
          <a:off x="2889250" y="10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3" name="テキスト ボックス 152"/>
        <xdr:cNvSpPr txBox="1"/>
      </xdr:nvSpPr>
      <xdr:spPr>
        <a:xfrm>
          <a:off x="2597150" y="1070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4" name="楕円 153"/>
        <xdr:cNvSpPr/>
      </xdr:nvSpPr>
      <xdr:spPr>
        <a:xfrm>
          <a:off x="2095500" y="10619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5" name="テキスト ボックス 154"/>
        <xdr:cNvSpPr txBox="1"/>
      </xdr:nvSpPr>
      <xdr:spPr>
        <a:xfrm>
          <a:off x="1784350" y="1070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140843</xdr:rowOff>
    </xdr:from>
    <xdr:to>
      <xdr:col>7</xdr:col>
      <xdr:colOff>31750</xdr:colOff>
      <xdr:row>63</xdr:row>
      <xdr:rowOff>70993</xdr:rowOff>
    </xdr:to>
    <xdr:sp macro="" textlink="">
      <xdr:nvSpPr>
        <xdr:cNvPr id="156" name="楕円 155"/>
        <xdr:cNvSpPr/>
      </xdr:nvSpPr>
      <xdr:spPr>
        <a:xfrm>
          <a:off x="1282700" y="1053452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55770</xdr:rowOff>
    </xdr:from>
    <xdr:ext cx="762000" cy="259045"/>
    <xdr:sp macro="" textlink="">
      <xdr:nvSpPr>
        <xdr:cNvPr id="157" name="テキスト ボックス 156"/>
        <xdr:cNvSpPr txBox="1"/>
      </xdr:nvSpPr>
      <xdr:spPr>
        <a:xfrm>
          <a:off x="971550" y="1061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人件費は、繰越の災害復旧事業費の減から土木関係の事業費支弁が▲</a:t>
          </a:r>
          <a:r>
            <a:rPr kumimoji="1" lang="en-US" altLang="ja-JP" sz="900">
              <a:solidFill>
                <a:schemeClr val="dk1"/>
              </a:solidFill>
              <a:effectLst/>
              <a:latin typeface="+mn-lt"/>
              <a:ea typeface="+mn-ea"/>
              <a:cs typeface="+mn-cs"/>
            </a:rPr>
            <a:t>4,883</a:t>
          </a:r>
          <a:r>
            <a:rPr kumimoji="1" lang="ja-JP" altLang="ja-JP" sz="900">
              <a:solidFill>
                <a:schemeClr val="dk1"/>
              </a:solidFill>
              <a:effectLst/>
              <a:latin typeface="+mn-lt"/>
              <a:ea typeface="+mn-ea"/>
              <a:cs typeface="+mn-cs"/>
            </a:rPr>
            <a:t>千円、移住定住センター等の企画関係の事業費の減から総務関係が▲</a:t>
          </a:r>
          <a:r>
            <a:rPr kumimoji="1" lang="en-US" altLang="ja-JP" sz="900">
              <a:solidFill>
                <a:schemeClr val="dk1"/>
              </a:solidFill>
              <a:effectLst/>
              <a:latin typeface="+mn-lt"/>
              <a:ea typeface="+mn-ea"/>
              <a:cs typeface="+mn-cs"/>
            </a:rPr>
            <a:t>4,922</a:t>
          </a:r>
          <a:r>
            <a:rPr kumimoji="1" lang="ja-JP" altLang="ja-JP" sz="900">
              <a:solidFill>
                <a:schemeClr val="dk1"/>
              </a:solidFill>
              <a:effectLst/>
              <a:latin typeface="+mn-lt"/>
              <a:ea typeface="+mn-ea"/>
              <a:cs typeface="+mn-cs"/>
            </a:rPr>
            <a:t>千円となるなど、事業費支弁職員給は▲</a:t>
          </a:r>
          <a:r>
            <a:rPr kumimoji="1" lang="en-US" altLang="ja-JP" sz="900">
              <a:solidFill>
                <a:schemeClr val="dk1"/>
              </a:solidFill>
              <a:effectLst/>
              <a:latin typeface="+mn-lt"/>
              <a:ea typeface="+mn-ea"/>
              <a:cs typeface="+mn-cs"/>
            </a:rPr>
            <a:t>8,189</a:t>
          </a:r>
          <a:r>
            <a:rPr kumimoji="1" lang="ja-JP" altLang="ja-JP" sz="900">
              <a:solidFill>
                <a:schemeClr val="dk1"/>
              </a:solidFill>
              <a:effectLst/>
              <a:latin typeface="+mn-lt"/>
              <a:ea typeface="+mn-ea"/>
              <a:cs typeface="+mn-cs"/>
            </a:rPr>
            <a:t>千円となったが、早期退職により職員給が▲</a:t>
          </a:r>
          <a:r>
            <a:rPr kumimoji="1" lang="en-US" altLang="ja-JP" sz="900">
              <a:solidFill>
                <a:schemeClr val="dk1"/>
              </a:solidFill>
              <a:effectLst/>
              <a:latin typeface="+mn-lt"/>
              <a:ea typeface="+mn-ea"/>
              <a:cs typeface="+mn-cs"/>
            </a:rPr>
            <a:t>32,612</a:t>
          </a:r>
          <a:r>
            <a:rPr kumimoji="1" lang="ja-JP" altLang="ja-JP" sz="900">
              <a:solidFill>
                <a:schemeClr val="dk1"/>
              </a:solidFill>
              <a:effectLst/>
              <a:latin typeface="+mn-lt"/>
              <a:ea typeface="+mn-ea"/>
              <a:cs typeface="+mn-cs"/>
            </a:rPr>
            <a:t>千円となったことから人件費は全体で</a:t>
          </a:r>
          <a:r>
            <a:rPr kumimoji="1" lang="en-US" altLang="ja-JP" sz="900">
              <a:solidFill>
                <a:schemeClr val="dk1"/>
              </a:solidFill>
              <a:effectLst/>
              <a:latin typeface="+mn-lt"/>
              <a:ea typeface="+mn-ea"/>
              <a:cs typeface="+mn-cs"/>
            </a:rPr>
            <a:t>23,918</a:t>
          </a:r>
          <a:r>
            <a:rPr kumimoji="1" lang="ja-JP" altLang="ja-JP" sz="900">
              <a:solidFill>
                <a:schemeClr val="dk1"/>
              </a:solidFill>
              <a:effectLst/>
              <a:latin typeface="+mn-lt"/>
              <a:ea typeface="+mn-ea"/>
              <a:cs typeface="+mn-cs"/>
            </a:rPr>
            <a:t>千円の減となった。</a:t>
          </a:r>
          <a:endParaRPr lang="ja-JP" altLang="ja-JP" sz="1050">
            <a:effectLst/>
          </a:endParaRPr>
        </a:p>
        <a:p>
          <a:r>
            <a:rPr kumimoji="1" lang="ja-JP" altLang="ja-JP" sz="900">
              <a:solidFill>
                <a:schemeClr val="dk1"/>
              </a:solidFill>
              <a:effectLst/>
              <a:latin typeface="+mn-lt"/>
              <a:ea typeface="+mn-ea"/>
              <a:cs typeface="+mn-cs"/>
            </a:rPr>
            <a:t>物件費は、条例整備支援業務委託料</a:t>
          </a:r>
          <a:r>
            <a:rPr kumimoji="1" lang="en-US" altLang="ja-JP" sz="900">
              <a:solidFill>
                <a:schemeClr val="dk1"/>
              </a:solidFill>
              <a:effectLst/>
              <a:latin typeface="+mn-lt"/>
              <a:ea typeface="+mn-ea"/>
              <a:cs typeface="+mn-cs"/>
            </a:rPr>
            <a:t>5,050</a:t>
          </a:r>
          <a:r>
            <a:rPr kumimoji="1" lang="ja-JP" altLang="ja-JP" sz="900">
              <a:solidFill>
                <a:schemeClr val="dk1"/>
              </a:solidFill>
              <a:effectLst/>
              <a:latin typeface="+mn-lt"/>
              <a:ea typeface="+mn-ea"/>
              <a:cs typeface="+mn-cs"/>
            </a:rPr>
            <a:t>千円、小学校電子黒板等リース料</a:t>
          </a:r>
          <a:r>
            <a:rPr kumimoji="1" lang="en-US" altLang="ja-JP" sz="900">
              <a:solidFill>
                <a:schemeClr val="dk1"/>
              </a:solidFill>
              <a:effectLst/>
              <a:latin typeface="+mn-lt"/>
              <a:ea typeface="+mn-ea"/>
              <a:cs typeface="+mn-cs"/>
            </a:rPr>
            <a:t>5,014</a:t>
          </a:r>
          <a:r>
            <a:rPr kumimoji="1" lang="ja-JP" altLang="ja-JP" sz="900">
              <a:solidFill>
                <a:schemeClr val="dk1"/>
              </a:solidFill>
              <a:effectLst/>
              <a:latin typeface="+mn-lt"/>
              <a:ea typeface="+mn-ea"/>
              <a:cs typeface="+mn-cs"/>
            </a:rPr>
            <a:t>千円、重点道の駅整備基本計画策定委託料</a:t>
          </a:r>
          <a:r>
            <a:rPr kumimoji="1" lang="en-US" altLang="ja-JP" sz="900">
              <a:solidFill>
                <a:schemeClr val="dk1"/>
              </a:solidFill>
              <a:effectLst/>
              <a:latin typeface="+mn-lt"/>
              <a:ea typeface="+mn-ea"/>
              <a:cs typeface="+mn-cs"/>
            </a:rPr>
            <a:t>3,491</a:t>
          </a:r>
          <a:r>
            <a:rPr kumimoji="1" lang="ja-JP" altLang="ja-JP" sz="900">
              <a:solidFill>
                <a:schemeClr val="dk1"/>
              </a:solidFill>
              <a:effectLst/>
              <a:latin typeface="+mn-lt"/>
              <a:ea typeface="+mn-ea"/>
              <a:cs typeface="+mn-cs"/>
            </a:rPr>
            <a:t>千円、第二次まちづくり総合計画策定委託料</a:t>
          </a:r>
          <a:r>
            <a:rPr kumimoji="1" lang="en-US" altLang="ja-JP" sz="900">
              <a:solidFill>
                <a:schemeClr val="dk1"/>
              </a:solidFill>
              <a:effectLst/>
              <a:latin typeface="+mn-lt"/>
              <a:ea typeface="+mn-ea"/>
              <a:cs typeface="+mn-cs"/>
            </a:rPr>
            <a:t>3,322</a:t>
          </a:r>
          <a:r>
            <a:rPr kumimoji="1" lang="ja-JP" altLang="ja-JP" sz="900">
              <a:solidFill>
                <a:schemeClr val="dk1"/>
              </a:solidFill>
              <a:effectLst/>
              <a:latin typeface="+mn-lt"/>
              <a:ea typeface="+mn-ea"/>
              <a:cs typeface="+mn-cs"/>
            </a:rPr>
            <a:t>千円、業務量調査・定員管理計画策定業務委託料</a:t>
          </a:r>
          <a:r>
            <a:rPr kumimoji="1" lang="en-US" altLang="ja-JP" sz="900">
              <a:solidFill>
                <a:schemeClr val="dk1"/>
              </a:solidFill>
              <a:effectLst/>
              <a:latin typeface="+mn-lt"/>
              <a:ea typeface="+mn-ea"/>
              <a:cs typeface="+mn-cs"/>
            </a:rPr>
            <a:t>3,300</a:t>
          </a:r>
          <a:r>
            <a:rPr kumimoji="1" lang="ja-JP" altLang="ja-JP" sz="900">
              <a:solidFill>
                <a:schemeClr val="dk1"/>
              </a:solidFill>
              <a:effectLst/>
              <a:latin typeface="+mn-lt"/>
              <a:ea typeface="+mn-ea"/>
              <a:cs typeface="+mn-cs"/>
            </a:rPr>
            <a:t>千円等の増により、全体として</a:t>
          </a:r>
          <a:r>
            <a:rPr kumimoji="1" lang="en-US" altLang="ja-JP" sz="900">
              <a:solidFill>
                <a:schemeClr val="dk1"/>
              </a:solidFill>
              <a:effectLst/>
              <a:latin typeface="+mn-lt"/>
              <a:ea typeface="+mn-ea"/>
              <a:cs typeface="+mn-cs"/>
            </a:rPr>
            <a:t>23,724</a:t>
          </a:r>
          <a:r>
            <a:rPr kumimoji="1" lang="ja-JP" altLang="ja-JP" sz="900">
              <a:solidFill>
                <a:schemeClr val="dk1"/>
              </a:solidFill>
              <a:effectLst/>
              <a:latin typeface="+mn-lt"/>
              <a:ea typeface="+mn-ea"/>
              <a:cs typeface="+mn-cs"/>
            </a:rPr>
            <a:t>千円の増となった。</a:t>
          </a:r>
          <a:endParaRPr lang="ja-JP" altLang="ja-JP" sz="1050">
            <a:effectLst/>
          </a:endParaRPr>
        </a:p>
        <a:p>
          <a:r>
            <a:rPr kumimoji="1" lang="ja-JP" altLang="ja-JP" sz="900">
              <a:solidFill>
                <a:schemeClr val="dk1"/>
              </a:solidFill>
              <a:effectLst/>
              <a:latin typeface="+mn-lt"/>
              <a:ea typeface="+mn-ea"/>
              <a:cs typeface="+mn-cs"/>
            </a:rPr>
            <a:t>これらの要因と人口の減少により、人口</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人当たり決算額が</a:t>
          </a:r>
          <a:r>
            <a:rPr kumimoji="1" lang="en-US" altLang="ja-JP" sz="900">
              <a:solidFill>
                <a:schemeClr val="dk1"/>
              </a:solidFill>
              <a:effectLst/>
              <a:latin typeface="+mn-lt"/>
              <a:ea typeface="+mn-ea"/>
              <a:cs typeface="+mn-cs"/>
            </a:rPr>
            <a:t>21,807</a:t>
          </a:r>
          <a:r>
            <a:rPr kumimoji="1" lang="ja-JP" altLang="ja-JP" sz="900">
              <a:solidFill>
                <a:schemeClr val="dk1"/>
              </a:solidFill>
              <a:effectLst/>
              <a:latin typeface="+mn-lt"/>
              <a:ea typeface="+mn-ea"/>
              <a:cs typeface="+mn-cs"/>
            </a:rPr>
            <a:t>円増加となったが、類似団体と比較すると</a:t>
          </a:r>
          <a:r>
            <a:rPr kumimoji="1" lang="en-US" altLang="ja-JP" sz="900">
              <a:solidFill>
                <a:schemeClr val="dk1"/>
              </a:solidFill>
              <a:effectLst/>
              <a:latin typeface="+mn-lt"/>
              <a:ea typeface="+mn-ea"/>
              <a:cs typeface="+mn-cs"/>
            </a:rPr>
            <a:t>62,042</a:t>
          </a:r>
          <a:r>
            <a:rPr kumimoji="1" lang="ja-JP" altLang="ja-JP" sz="900">
              <a:solidFill>
                <a:schemeClr val="dk1"/>
              </a:solidFill>
              <a:effectLst/>
              <a:latin typeface="+mn-lt"/>
              <a:ea typeface="+mn-ea"/>
              <a:cs typeface="+mn-cs"/>
            </a:rPr>
            <a:t>円低い。</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514850" y="13617520"/>
          <a:ext cx="0" cy="1503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4584700" y="1509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425950" y="151211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4584700" y="133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425950" y="1361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97270</xdr:rowOff>
    </xdr:from>
    <xdr:to>
      <xdr:col>23</xdr:col>
      <xdr:colOff>133350</xdr:colOff>
      <xdr:row>81</xdr:row>
      <xdr:rowOff>122327</xdr:rowOff>
    </xdr:to>
    <xdr:cxnSp macro="">
      <xdr:nvCxnSpPr>
        <xdr:cNvPr id="193" name="直線コネクタ 192"/>
        <xdr:cNvCxnSpPr/>
      </xdr:nvCxnSpPr>
      <xdr:spPr>
        <a:xfrm>
          <a:off x="3752850" y="13676110"/>
          <a:ext cx="762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4584700" y="13693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464050" y="13721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90985</xdr:rowOff>
    </xdr:from>
    <xdr:to>
      <xdr:col>19</xdr:col>
      <xdr:colOff>133350</xdr:colOff>
      <xdr:row>81</xdr:row>
      <xdr:rowOff>97270</xdr:rowOff>
    </xdr:to>
    <xdr:cxnSp macro="">
      <xdr:nvCxnSpPr>
        <xdr:cNvPr id="196" name="直線コネクタ 195"/>
        <xdr:cNvCxnSpPr/>
      </xdr:nvCxnSpPr>
      <xdr:spPr>
        <a:xfrm>
          <a:off x="2940050" y="13669825"/>
          <a:ext cx="8128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3702050" y="1370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409950" y="1378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62033</xdr:rowOff>
    </xdr:from>
    <xdr:to>
      <xdr:col>15</xdr:col>
      <xdr:colOff>82550</xdr:colOff>
      <xdr:row>81</xdr:row>
      <xdr:rowOff>90985</xdr:rowOff>
    </xdr:to>
    <xdr:cxnSp macro="">
      <xdr:nvCxnSpPr>
        <xdr:cNvPr id="199" name="直線コネクタ 198"/>
        <xdr:cNvCxnSpPr/>
      </xdr:nvCxnSpPr>
      <xdr:spPr>
        <a:xfrm>
          <a:off x="2127250" y="13640873"/>
          <a:ext cx="812800" cy="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xdr:cNvSpPr/>
      </xdr:nvSpPr>
      <xdr:spPr>
        <a:xfrm>
          <a:off x="2889250" y="1374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89133</xdr:rowOff>
    </xdr:from>
    <xdr:ext cx="762000" cy="259045"/>
    <xdr:sp macro="" textlink="">
      <xdr:nvSpPr>
        <xdr:cNvPr id="201" name="テキスト ボックス 200"/>
        <xdr:cNvSpPr txBox="1"/>
      </xdr:nvSpPr>
      <xdr:spPr>
        <a:xfrm>
          <a:off x="2597150" y="138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55198</xdr:rowOff>
    </xdr:from>
    <xdr:to>
      <xdr:col>11</xdr:col>
      <xdr:colOff>31750</xdr:colOff>
      <xdr:row>81</xdr:row>
      <xdr:rowOff>62033</xdr:rowOff>
    </xdr:to>
    <xdr:cxnSp macro="">
      <xdr:nvCxnSpPr>
        <xdr:cNvPr id="202" name="直線コネクタ 201"/>
        <xdr:cNvCxnSpPr/>
      </xdr:nvCxnSpPr>
      <xdr:spPr>
        <a:xfrm>
          <a:off x="1333500" y="13634038"/>
          <a:ext cx="79375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53046</xdr:rowOff>
    </xdr:from>
    <xdr:to>
      <xdr:col>11</xdr:col>
      <xdr:colOff>82550</xdr:colOff>
      <xdr:row>81</xdr:row>
      <xdr:rowOff>154646</xdr:rowOff>
    </xdr:to>
    <xdr:sp macro="" textlink="">
      <xdr:nvSpPr>
        <xdr:cNvPr id="203" name="フローチャート: 判断 202"/>
        <xdr:cNvSpPr/>
      </xdr:nvSpPr>
      <xdr:spPr>
        <a:xfrm>
          <a:off x="2095500" y="13631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139423</xdr:rowOff>
    </xdr:from>
    <xdr:ext cx="762000" cy="259045"/>
    <xdr:sp macro="" textlink="">
      <xdr:nvSpPr>
        <xdr:cNvPr id="204" name="テキスト ボックス 203"/>
        <xdr:cNvSpPr txBox="1"/>
      </xdr:nvSpPr>
      <xdr:spPr>
        <a:xfrm>
          <a:off x="1784350" y="137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39949</xdr:rowOff>
    </xdr:from>
    <xdr:to>
      <xdr:col>7</xdr:col>
      <xdr:colOff>31750</xdr:colOff>
      <xdr:row>81</xdr:row>
      <xdr:rowOff>141549</xdr:rowOff>
    </xdr:to>
    <xdr:sp macro="" textlink="">
      <xdr:nvSpPr>
        <xdr:cNvPr id="205" name="フローチャート: 判断 204"/>
        <xdr:cNvSpPr/>
      </xdr:nvSpPr>
      <xdr:spPr>
        <a:xfrm>
          <a:off x="1282700" y="13618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126326</xdr:rowOff>
    </xdr:from>
    <xdr:ext cx="762000" cy="259045"/>
    <xdr:sp macro="" textlink="">
      <xdr:nvSpPr>
        <xdr:cNvPr id="206" name="テキスト ボックス 205"/>
        <xdr:cNvSpPr txBox="1"/>
      </xdr:nvSpPr>
      <xdr:spPr>
        <a:xfrm>
          <a:off x="971550" y="1370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71527</xdr:rowOff>
    </xdr:from>
    <xdr:to>
      <xdr:col>23</xdr:col>
      <xdr:colOff>184150</xdr:colOff>
      <xdr:row>82</xdr:row>
      <xdr:rowOff>1677</xdr:rowOff>
    </xdr:to>
    <xdr:sp macro="" textlink="">
      <xdr:nvSpPr>
        <xdr:cNvPr id="212" name="楕円 211"/>
        <xdr:cNvSpPr/>
      </xdr:nvSpPr>
      <xdr:spPr>
        <a:xfrm>
          <a:off x="4464050" y="13650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164254</xdr:rowOff>
    </xdr:from>
    <xdr:ext cx="762000" cy="259045"/>
    <xdr:sp macro="" textlink="">
      <xdr:nvSpPr>
        <xdr:cNvPr id="213" name="人件費・物件費等の状況該当値テキスト"/>
        <xdr:cNvSpPr txBox="1"/>
      </xdr:nvSpPr>
      <xdr:spPr>
        <a:xfrm>
          <a:off x="4584700" y="135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46470</xdr:rowOff>
    </xdr:from>
    <xdr:to>
      <xdr:col>19</xdr:col>
      <xdr:colOff>184150</xdr:colOff>
      <xdr:row>81</xdr:row>
      <xdr:rowOff>148070</xdr:rowOff>
    </xdr:to>
    <xdr:sp macro="" textlink="">
      <xdr:nvSpPr>
        <xdr:cNvPr id="214" name="楕円 213"/>
        <xdr:cNvSpPr/>
      </xdr:nvSpPr>
      <xdr:spPr>
        <a:xfrm>
          <a:off x="3702050" y="136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158247</xdr:rowOff>
    </xdr:from>
    <xdr:ext cx="736600" cy="259045"/>
    <xdr:sp macro="" textlink="">
      <xdr:nvSpPr>
        <xdr:cNvPr id="215" name="テキスト ボックス 214"/>
        <xdr:cNvSpPr txBox="1"/>
      </xdr:nvSpPr>
      <xdr:spPr>
        <a:xfrm>
          <a:off x="3409950" y="1340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40185</xdr:rowOff>
    </xdr:from>
    <xdr:to>
      <xdr:col>15</xdr:col>
      <xdr:colOff>133350</xdr:colOff>
      <xdr:row>81</xdr:row>
      <xdr:rowOff>141785</xdr:rowOff>
    </xdr:to>
    <xdr:sp macro="" textlink="">
      <xdr:nvSpPr>
        <xdr:cNvPr id="216" name="楕円 215"/>
        <xdr:cNvSpPr/>
      </xdr:nvSpPr>
      <xdr:spPr>
        <a:xfrm>
          <a:off x="2889250" y="13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151962</xdr:rowOff>
    </xdr:from>
    <xdr:ext cx="762000" cy="259045"/>
    <xdr:sp macro="" textlink="">
      <xdr:nvSpPr>
        <xdr:cNvPr id="217" name="テキスト ボックス 216"/>
        <xdr:cNvSpPr txBox="1"/>
      </xdr:nvSpPr>
      <xdr:spPr>
        <a:xfrm>
          <a:off x="2597150" y="1339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11233</xdr:rowOff>
    </xdr:from>
    <xdr:to>
      <xdr:col>11</xdr:col>
      <xdr:colOff>82550</xdr:colOff>
      <xdr:row>81</xdr:row>
      <xdr:rowOff>112833</xdr:rowOff>
    </xdr:to>
    <xdr:sp macro="" textlink="">
      <xdr:nvSpPr>
        <xdr:cNvPr id="218" name="楕円 217"/>
        <xdr:cNvSpPr/>
      </xdr:nvSpPr>
      <xdr:spPr>
        <a:xfrm>
          <a:off x="2095500" y="13590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123010</xdr:rowOff>
    </xdr:from>
    <xdr:ext cx="762000" cy="259045"/>
    <xdr:sp macro="" textlink="">
      <xdr:nvSpPr>
        <xdr:cNvPr id="219" name="テキスト ボックス 218"/>
        <xdr:cNvSpPr txBox="1"/>
      </xdr:nvSpPr>
      <xdr:spPr>
        <a:xfrm>
          <a:off x="1784350" y="133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4398</xdr:rowOff>
    </xdr:from>
    <xdr:to>
      <xdr:col>7</xdr:col>
      <xdr:colOff>31750</xdr:colOff>
      <xdr:row>81</xdr:row>
      <xdr:rowOff>105998</xdr:rowOff>
    </xdr:to>
    <xdr:sp macro="" textlink="">
      <xdr:nvSpPr>
        <xdr:cNvPr id="220" name="楕円 219"/>
        <xdr:cNvSpPr/>
      </xdr:nvSpPr>
      <xdr:spPr>
        <a:xfrm>
          <a:off x="1282700" y="13583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116175</xdr:rowOff>
    </xdr:from>
    <xdr:ext cx="762000" cy="259045"/>
    <xdr:sp macro="" textlink="">
      <xdr:nvSpPr>
        <xdr:cNvPr id="221" name="テキスト ボックス 220"/>
        <xdr:cNvSpPr txBox="1"/>
      </xdr:nvSpPr>
      <xdr:spPr>
        <a:xfrm>
          <a:off x="971550" y="1335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ポイント低下した。要因としては、昇格による増がある一方で退職による減が挙げられる。</a:t>
          </a:r>
          <a:endParaRPr lang="ja-JP" altLang="ja-JP" sz="1400">
            <a:effectLst/>
          </a:endParaRPr>
        </a:p>
        <a:p>
          <a:r>
            <a:rPr kumimoji="1" lang="ja-JP" altLang="ja-JP" sz="1100">
              <a:solidFill>
                <a:schemeClr val="dk1"/>
              </a:solidFill>
              <a:effectLst/>
              <a:latin typeface="+mn-lt"/>
              <a:ea typeface="+mn-ea"/>
              <a:cs typeface="+mn-cs"/>
            </a:rPr>
            <a:t>依然として、類似団体や全国町村平均と比較しても低い水準にある。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5474950" y="13522678"/>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5563850" y="1491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5405100" y="14936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5563850" y="1326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5405100" y="13522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136172</xdr:rowOff>
    </xdr:to>
    <xdr:cxnSp macro="">
      <xdr:nvCxnSpPr>
        <xdr:cNvPr id="255" name="直線コネクタ 254"/>
        <xdr:cNvCxnSpPr/>
      </xdr:nvCxnSpPr>
      <xdr:spPr>
        <a:xfrm flipV="1">
          <a:off x="14712950" y="14164310"/>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5563850" y="14233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5427960" y="1425716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8" name="直線コネクタ 257"/>
        <xdr:cNvCxnSpPr/>
      </xdr:nvCxnSpPr>
      <xdr:spPr>
        <a:xfrm>
          <a:off x="13903960" y="14191121"/>
          <a:ext cx="80899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4665960" y="142475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4370050" y="1433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109361</xdr:rowOff>
    </xdr:to>
    <xdr:cxnSp macro="">
      <xdr:nvCxnSpPr>
        <xdr:cNvPr id="261" name="直線コネクタ 260"/>
        <xdr:cNvCxnSpPr/>
      </xdr:nvCxnSpPr>
      <xdr:spPr>
        <a:xfrm>
          <a:off x="13106400" y="14097282"/>
          <a:ext cx="79756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xdr:cNvSpPr/>
      </xdr:nvSpPr>
      <xdr:spPr>
        <a:xfrm>
          <a:off x="13868400" y="14153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3" name="テキスト ボックス 262"/>
        <xdr:cNvSpPr txBox="1"/>
      </xdr:nvSpPr>
      <xdr:spPr>
        <a:xfrm>
          <a:off x="13557250" y="142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122766</xdr:rowOff>
    </xdr:to>
    <xdr:cxnSp macro="">
      <xdr:nvCxnSpPr>
        <xdr:cNvPr id="264" name="直線コネクタ 263"/>
        <xdr:cNvCxnSpPr/>
      </xdr:nvCxnSpPr>
      <xdr:spPr>
        <a:xfrm flipV="1">
          <a:off x="12293600" y="14097282"/>
          <a:ext cx="8128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85372</xdr:rowOff>
    </xdr:from>
    <xdr:to>
      <xdr:col>68</xdr:col>
      <xdr:colOff>203200</xdr:colOff>
      <xdr:row>85</xdr:row>
      <xdr:rowOff>15522</xdr:rowOff>
    </xdr:to>
    <xdr:sp macro="" textlink="">
      <xdr:nvSpPr>
        <xdr:cNvPr id="265" name="フローチャート: 判断 264"/>
        <xdr:cNvSpPr/>
      </xdr:nvSpPr>
      <xdr:spPr>
        <a:xfrm>
          <a:off x="13055600" y="1416713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299</xdr:rowOff>
    </xdr:from>
    <xdr:ext cx="762000" cy="259045"/>
    <xdr:sp macro="" textlink="">
      <xdr:nvSpPr>
        <xdr:cNvPr id="266" name="テキスト ボックス 265"/>
        <xdr:cNvSpPr txBox="1"/>
      </xdr:nvSpPr>
      <xdr:spPr>
        <a:xfrm>
          <a:off x="12763500" y="142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7" name="フローチャート: 判断 266"/>
        <xdr:cNvSpPr/>
      </xdr:nvSpPr>
      <xdr:spPr>
        <a:xfrm>
          <a:off x="12242800" y="14193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68" name="テキスト ボックス 267"/>
        <xdr:cNvSpPr txBox="1"/>
      </xdr:nvSpPr>
      <xdr:spPr>
        <a:xfrm>
          <a:off x="11950700" y="1427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xdr:cNvSpPr/>
      </xdr:nvSpPr>
      <xdr:spPr>
        <a:xfrm>
          <a:off x="14665960" y="141671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xdr:cNvSpPr txBox="1"/>
      </xdr:nvSpPr>
      <xdr:spPr>
        <a:xfrm>
          <a:off x="14370050" y="1393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xdr:cNvSpPr/>
      </xdr:nvSpPr>
      <xdr:spPr>
        <a:xfrm>
          <a:off x="13868400" y="141403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xdr:cNvSpPr txBox="1"/>
      </xdr:nvSpPr>
      <xdr:spPr>
        <a:xfrm>
          <a:off x="13557250" y="1391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0" name="楕円 279"/>
        <xdr:cNvSpPr/>
      </xdr:nvSpPr>
      <xdr:spPr>
        <a:xfrm>
          <a:off x="13055600" y="140502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1" name="テキスト ボックス 280"/>
        <xdr:cNvSpPr txBox="1"/>
      </xdr:nvSpPr>
      <xdr:spPr>
        <a:xfrm>
          <a:off x="12763500" y="1382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2242800" y="1415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1950700" y="139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合併以降、集中改革プランに基づき、退職者に対する職員の採用を控えるなど、職員数の削減に努めており、削減計画以上の実績を上げている。これ以上の削減は、組織機構の見直しや病院、特養、保育園、給食業務等の民間委託などの検討を要すると考えられる。</a:t>
          </a:r>
          <a:endParaRPr lang="ja-JP" altLang="ja-JP" sz="1200">
            <a:effectLst/>
          </a:endParaRPr>
        </a:p>
        <a:p>
          <a:r>
            <a:rPr kumimoji="1" lang="ja-JP" altLang="ja-JP" sz="1050">
              <a:solidFill>
                <a:schemeClr val="dk1"/>
              </a:solidFill>
              <a:effectLst/>
              <a:latin typeface="+mn-lt"/>
              <a:ea typeface="+mn-ea"/>
              <a:cs typeface="+mn-cs"/>
            </a:rPr>
            <a:t>　これからの職員の削減においては、住民サービスの低下など一定の犠牲を強いることにつながると認識しており、慎重に検討する必要がある。</a:t>
          </a:r>
          <a:endParaRPr lang="ja-JP" altLang="ja-JP" sz="1200">
            <a:effectLst/>
          </a:endParaRPr>
        </a:p>
        <a:p>
          <a:r>
            <a:rPr kumimoji="1" lang="ja-JP" altLang="ja-JP" sz="1050">
              <a:solidFill>
                <a:schemeClr val="dk1"/>
              </a:solidFill>
              <a:effectLst/>
              <a:latin typeface="+mn-lt"/>
              <a:ea typeface="+mn-ea"/>
              <a:cs typeface="+mn-cs"/>
            </a:rPr>
            <a:t>　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日現在の職員数は前年度から</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人減の</a:t>
          </a:r>
          <a:r>
            <a:rPr kumimoji="1" lang="en-US" altLang="ja-JP" sz="1050">
              <a:solidFill>
                <a:schemeClr val="dk1"/>
              </a:solidFill>
              <a:effectLst/>
              <a:latin typeface="+mn-lt"/>
              <a:ea typeface="+mn-ea"/>
              <a:cs typeface="+mn-cs"/>
            </a:rPr>
            <a:t>247</a:t>
          </a:r>
          <a:r>
            <a:rPr kumimoji="1" lang="ja-JP" altLang="ja-JP" sz="1050">
              <a:solidFill>
                <a:schemeClr val="dk1"/>
              </a:solidFill>
              <a:effectLst/>
              <a:latin typeface="+mn-lt"/>
              <a:ea typeface="+mn-ea"/>
              <a:cs typeface="+mn-cs"/>
            </a:rPr>
            <a:t>人になったが、人口が減少したため比率は微増した。</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5474950" y="9923526"/>
          <a:ext cx="0" cy="129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5563850" y="111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5405100" y="11219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556385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5405100" y="9923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47679</xdr:rowOff>
    </xdr:from>
    <xdr:to>
      <xdr:col>81</xdr:col>
      <xdr:colOff>44450</xdr:colOff>
      <xdr:row>61</xdr:row>
      <xdr:rowOff>56642</xdr:rowOff>
    </xdr:to>
    <xdr:cxnSp macro="">
      <xdr:nvCxnSpPr>
        <xdr:cNvPr id="320" name="直線コネクタ 319"/>
        <xdr:cNvCxnSpPr/>
      </xdr:nvCxnSpPr>
      <xdr:spPr>
        <a:xfrm>
          <a:off x="14712950" y="10273719"/>
          <a:ext cx="762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5563850" y="1023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5427960" y="10258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47679</xdr:rowOff>
    </xdr:to>
    <xdr:cxnSp macro="">
      <xdr:nvCxnSpPr>
        <xdr:cNvPr id="323" name="直線コネクタ 322"/>
        <xdr:cNvCxnSpPr/>
      </xdr:nvCxnSpPr>
      <xdr:spPr>
        <a:xfrm>
          <a:off x="13903960" y="10259241"/>
          <a:ext cx="80899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4665960" y="10233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4370050" y="1032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33201</xdr:rowOff>
    </xdr:to>
    <xdr:cxnSp macro="">
      <xdr:nvCxnSpPr>
        <xdr:cNvPr id="326" name="直線コネクタ 325"/>
        <xdr:cNvCxnSpPr/>
      </xdr:nvCxnSpPr>
      <xdr:spPr>
        <a:xfrm>
          <a:off x="13106400" y="102592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xdr:cNvSpPr/>
      </xdr:nvSpPr>
      <xdr:spPr>
        <a:xfrm>
          <a:off x="13868400" y="103863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8" name="テキスト ボックス 327"/>
        <xdr:cNvSpPr txBox="1"/>
      </xdr:nvSpPr>
      <xdr:spPr>
        <a:xfrm>
          <a:off x="13557250" y="1046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33201</xdr:rowOff>
    </xdr:to>
    <xdr:cxnSp macro="">
      <xdr:nvCxnSpPr>
        <xdr:cNvPr id="329" name="直線コネクタ 328"/>
        <xdr:cNvCxnSpPr/>
      </xdr:nvCxnSpPr>
      <xdr:spPr>
        <a:xfrm>
          <a:off x="12293600" y="10252347"/>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60778</xdr:rowOff>
    </xdr:from>
    <xdr:to>
      <xdr:col>68</xdr:col>
      <xdr:colOff>203200</xdr:colOff>
      <xdr:row>60</xdr:row>
      <xdr:rowOff>162378</xdr:rowOff>
    </xdr:to>
    <xdr:sp macro="" textlink="">
      <xdr:nvSpPr>
        <xdr:cNvPr id="330" name="フローチャート: 判断 329"/>
        <xdr:cNvSpPr/>
      </xdr:nvSpPr>
      <xdr:spPr>
        <a:xfrm>
          <a:off x="13055600" y="1011917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1105</xdr:rowOff>
    </xdr:from>
    <xdr:ext cx="762000" cy="259045"/>
    <xdr:sp macro="" textlink="">
      <xdr:nvSpPr>
        <xdr:cNvPr id="331" name="テキスト ボックス 330"/>
        <xdr:cNvSpPr txBox="1"/>
      </xdr:nvSpPr>
      <xdr:spPr>
        <a:xfrm>
          <a:off x="12763500" y="989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29065</xdr:rowOff>
    </xdr:from>
    <xdr:to>
      <xdr:col>64</xdr:col>
      <xdr:colOff>152400</xdr:colOff>
      <xdr:row>60</xdr:row>
      <xdr:rowOff>130665</xdr:rowOff>
    </xdr:to>
    <xdr:sp macro="" textlink="">
      <xdr:nvSpPr>
        <xdr:cNvPr id="332" name="フローチャート: 判断 331"/>
        <xdr:cNvSpPr/>
      </xdr:nvSpPr>
      <xdr:spPr>
        <a:xfrm>
          <a:off x="12242800" y="100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140842</xdr:rowOff>
    </xdr:from>
    <xdr:ext cx="762000" cy="259045"/>
    <xdr:sp macro="" textlink="">
      <xdr:nvSpPr>
        <xdr:cNvPr id="333" name="テキスト ボックス 332"/>
        <xdr:cNvSpPr txBox="1"/>
      </xdr:nvSpPr>
      <xdr:spPr>
        <a:xfrm>
          <a:off x="11950700" y="986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39" name="楕円 338"/>
        <xdr:cNvSpPr/>
      </xdr:nvSpPr>
      <xdr:spPr>
        <a:xfrm>
          <a:off x="15427960" y="1023188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22369</xdr:rowOff>
    </xdr:from>
    <xdr:ext cx="762000" cy="259045"/>
    <xdr:sp macro="" textlink="">
      <xdr:nvSpPr>
        <xdr:cNvPr id="340" name="定員管理の状況該当値テキスト"/>
        <xdr:cNvSpPr txBox="1"/>
      </xdr:nvSpPr>
      <xdr:spPr>
        <a:xfrm>
          <a:off x="15563850" y="1008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168329</xdr:rowOff>
    </xdr:from>
    <xdr:to>
      <xdr:col>77</xdr:col>
      <xdr:colOff>95250</xdr:colOff>
      <xdr:row>61</xdr:row>
      <xdr:rowOff>98479</xdr:rowOff>
    </xdr:to>
    <xdr:sp macro="" textlink="">
      <xdr:nvSpPr>
        <xdr:cNvPr id="341" name="楕円 340"/>
        <xdr:cNvSpPr/>
      </xdr:nvSpPr>
      <xdr:spPr>
        <a:xfrm>
          <a:off x="14665960" y="102267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108656</xdr:rowOff>
    </xdr:from>
    <xdr:ext cx="736600" cy="259045"/>
    <xdr:sp macro="" textlink="">
      <xdr:nvSpPr>
        <xdr:cNvPr id="342" name="テキスト ボックス 341"/>
        <xdr:cNvSpPr txBox="1"/>
      </xdr:nvSpPr>
      <xdr:spPr>
        <a:xfrm>
          <a:off x="14370050" y="999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3" name="楕円 342"/>
        <xdr:cNvSpPr/>
      </xdr:nvSpPr>
      <xdr:spPr>
        <a:xfrm>
          <a:off x="13868400" y="1021225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94178</xdr:rowOff>
    </xdr:from>
    <xdr:ext cx="762000" cy="259045"/>
    <xdr:sp macro="" textlink="">
      <xdr:nvSpPr>
        <xdr:cNvPr id="344" name="テキスト ボックス 343"/>
        <xdr:cNvSpPr txBox="1"/>
      </xdr:nvSpPr>
      <xdr:spPr>
        <a:xfrm>
          <a:off x="13557250" y="998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5" name="楕円 344"/>
        <xdr:cNvSpPr/>
      </xdr:nvSpPr>
      <xdr:spPr>
        <a:xfrm>
          <a:off x="13055600" y="1021225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68778</xdr:rowOff>
    </xdr:from>
    <xdr:ext cx="762000" cy="259045"/>
    <xdr:sp macro="" textlink="">
      <xdr:nvSpPr>
        <xdr:cNvPr id="346" name="テキスト ボックス 345"/>
        <xdr:cNvSpPr txBox="1"/>
      </xdr:nvSpPr>
      <xdr:spPr>
        <a:xfrm>
          <a:off x="12763500" y="1029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7" name="楕円 346"/>
        <xdr:cNvSpPr/>
      </xdr:nvSpPr>
      <xdr:spPr>
        <a:xfrm>
          <a:off x="12242800" y="10205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48" name="テキスト ボックス 347"/>
        <xdr:cNvSpPr txBox="1"/>
      </xdr:nvSpPr>
      <xdr:spPr>
        <a:xfrm>
          <a:off x="11950700" y="1028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分母となる標準財政規模は</a:t>
          </a:r>
          <a:r>
            <a:rPr kumimoji="1" lang="en-US" altLang="ja-JP" sz="800">
              <a:solidFill>
                <a:schemeClr val="dk1"/>
              </a:solidFill>
              <a:effectLst/>
              <a:latin typeface="+mn-lt"/>
              <a:ea typeface="+mn-ea"/>
              <a:cs typeface="+mn-cs"/>
            </a:rPr>
            <a:t>115,415</a:t>
          </a:r>
          <a:r>
            <a:rPr kumimoji="1" lang="ja-JP" altLang="ja-JP" sz="800">
              <a:solidFill>
                <a:schemeClr val="dk1"/>
              </a:solidFill>
              <a:effectLst/>
              <a:latin typeface="+mn-lt"/>
              <a:ea typeface="+mn-ea"/>
              <a:cs typeface="+mn-cs"/>
            </a:rPr>
            <a:t>千円の減となった。標準税収入額等は学校跡地への企業進出による固定資産税の増や太陽光設置による新規償却資産等の増により増となったが、普通交付税と臨時財政対策債発行可能額が減となったことによる。普通交付税は、</a:t>
          </a:r>
          <a:r>
            <a:rPr kumimoji="1" lang="ja-JP" altLang="en-US" sz="800">
              <a:solidFill>
                <a:schemeClr val="dk1"/>
              </a:solidFill>
              <a:effectLst/>
              <a:latin typeface="+mn-lt"/>
              <a:ea typeface="+mn-ea"/>
              <a:cs typeface="+mn-cs"/>
            </a:rPr>
            <a:t>高齢者保健福祉費等</a:t>
          </a:r>
          <a:r>
            <a:rPr kumimoji="1" lang="ja-JP" altLang="ja-JP" sz="800">
              <a:solidFill>
                <a:schemeClr val="dk1"/>
              </a:solidFill>
              <a:effectLst/>
              <a:latin typeface="+mn-lt"/>
              <a:ea typeface="+mn-ea"/>
              <a:cs typeface="+mn-cs"/>
            </a:rPr>
            <a:t>が減ったことで基準財政需要額が</a:t>
          </a:r>
          <a:r>
            <a:rPr kumimoji="1" lang="en-US" altLang="ja-JP" sz="800">
              <a:solidFill>
                <a:schemeClr val="dk1"/>
              </a:solidFill>
              <a:effectLst/>
              <a:latin typeface="+mn-lt"/>
              <a:ea typeface="+mn-ea"/>
              <a:cs typeface="+mn-cs"/>
            </a:rPr>
            <a:t>33,837</a:t>
          </a:r>
          <a:r>
            <a:rPr kumimoji="1" lang="ja-JP" altLang="ja-JP" sz="800">
              <a:solidFill>
                <a:schemeClr val="dk1"/>
              </a:solidFill>
              <a:effectLst/>
              <a:latin typeface="+mn-lt"/>
              <a:ea typeface="+mn-ea"/>
              <a:cs typeface="+mn-cs"/>
            </a:rPr>
            <a:t>千円の減となった。基準財政収入額については法人事業税交付金</a:t>
          </a:r>
          <a:r>
            <a:rPr kumimoji="1" lang="en-US" altLang="ja-JP" sz="800">
              <a:solidFill>
                <a:schemeClr val="dk1"/>
              </a:solidFill>
              <a:effectLst/>
              <a:latin typeface="+mn-lt"/>
              <a:ea typeface="+mn-ea"/>
              <a:cs typeface="+mn-cs"/>
            </a:rPr>
            <a:t>4,986</a:t>
          </a:r>
          <a:r>
            <a:rPr kumimoji="1" lang="ja-JP" altLang="ja-JP" sz="800">
              <a:solidFill>
                <a:schemeClr val="dk1"/>
              </a:solidFill>
              <a:effectLst/>
              <a:latin typeface="+mn-lt"/>
              <a:ea typeface="+mn-ea"/>
              <a:cs typeface="+mn-cs"/>
            </a:rPr>
            <a:t>千円増、償却資産等の増により固定資産税</a:t>
          </a:r>
          <a:r>
            <a:rPr kumimoji="1" lang="en-US" altLang="ja-JP" sz="800">
              <a:solidFill>
                <a:schemeClr val="dk1"/>
              </a:solidFill>
              <a:effectLst/>
              <a:latin typeface="+mn-lt"/>
              <a:ea typeface="+mn-ea"/>
              <a:cs typeface="+mn-cs"/>
            </a:rPr>
            <a:t>82,321</a:t>
          </a:r>
          <a:r>
            <a:rPr kumimoji="1" lang="ja-JP" altLang="ja-JP" sz="800">
              <a:solidFill>
                <a:schemeClr val="dk1"/>
              </a:solidFill>
              <a:effectLst/>
              <a:latin typeface="+mn-lt"/>
              <a:ea typeface="+mn-ea"/>
              <a:cs typeface="+mn-cs"/>
            </a:rPr>
            <a:t>千円増となったが、</a:t>
          </a:r>
          <a:r>
            <a:rPr kumimoji="1" lang="ja-JP" altLang="en-US" sz="800">
              <a:solidFill>
                <a:schemeClr val="dk1"/>
              </a:solidFill>
              <a:effectLst/>
              <a:latin typeface="+mn-lt"/>
              <a:ea typeface="+mn-ea"/>
              <a:cs typeface="+mn-cs"/>
            </a:rPr>
            <a:t>農業人口や少子化により基準財政需要額が減となったことにより</a:t>
          </a:r>
          <a:r>
            <a:rPr kumimoji="1" lang="ja-JP" altLang="ja-JP" sz="800">
              <a:solidFill>
                <a:schemeClr val="dk1"/>
              </a:solidFill>
              <a:effectLst/>
              <a:latin typeface="+mn-lt"/>
              <a:ea typeface="+mn-ea"/>
              <a:cs typeface="+mn-cs"/>
            </a:rPr>
            <a:t>交付基準額が</a:t>
          </a:r>
          <a:r>
            <a:rPr kumimoji="1" lang="en-US" altLang="ja-JP" sz="800">
              <a:solidFill>
                <a:schemeClr val="dk1"/>
              </a:solidFill>
              <a:effectLst/>
              <a:latin typeface="+mn-lt"/>
              <a:ea typeface="+mn-ea"/>
              <a:cs typeface="+mn-cs"/>
            </a:rPr>
            <a:t>128,126</a:t>
          </a:r>
          <a:r>
            <a:rPr kumimoji="1" lang="ja-JP" altLang="en-US" sz="800">
              <a:solidFill>
                <a:schemeClr val="dk1"/>
              </a:solidFill>
              <a:effectLst/>
              <a:latin typeface="+mn-lt"/>
              <a:ea typeface="+mn-ea"/>
              <a:cs typeface="+mn-cs"/>
            </a:rPr>
            <a:t>千円減</a:t>
          </a:r>
          <a:r>
            <a:rPr kumimoji="1" lang="ja-JP" altLang="ja-JP" sz="800">
              <a:solidFill>
                <a:schemeClr val="dk1"/>
              </a:solidFill>
              <a:effectLst/>
              <a:latin typeface="+mn-lt"/>
              <a:ea typeface="+mn-ea"/>
              <a:cs typeface="+mn-cs"/>
            </a:rPr>
            <a:t>となった。</a:t>
          </a:r>
          <a:endParaRPr lang="ja-JP" altLang="ja-JP" sz="1000">
            <a:effectLst/>
          </a:endParaRPr>
        </a:p>
        <a:p>
          <a:r>
            <a:rPr kumimoji="1" lang="ja-JP" altLang="ja-JP" sz="800">
              <a:solidFill>
                <a:schemeClr val="dk1"/>
              </a:solidFill>
              <a:effectLst/>
              <a:latin typeface="+mn-lt"/>
              <a:ea typeface="+mn-ea"/>
              <a:cs typeface="+mn-cs"/>
            </a:rPr>
            <a:t>また分子は、</a:t>
          </a:r>
          <a:r>
            <a:rPr kumimoji="1" lang="en-US" altLang="ja-JP" sz="800">
              <a:solidFill>
                <a:schemeClr val="dk1"/>
              </a:solidFill>
              <a:effectLst/>
              <a:latin typeface="+mn-lt"/>
              <a:ea typeface="+mn-ea"/>
              <a:cs typeface="+mn-cs"/>
            </a:rPr>
            <a:t>1,135</a:t>
          </a:r>
          <a:r>
            <a:rPr kumimoji="1" lang="ja-JP" altLang="en-US" sz="800">
              <a:solidFill>
                <a:schemeClr val="dk1"/>
              </a:solidFill>
              <a:effectLst/>
              <a:latin typeface="+mn-lt"/>
              <a:ea typeface="+mn-ea"/>
              <a:cs typeface="+mn-cs"/>
            </a:rPr>
            <a:t>微減</a:t>
          </a:r>
          <a:r>
            <a:rPr kumimoji="1" lang="ja-JP" altLang="ja-JP" sz="800">
              <a:solidFill>
                <a:schemeClr val="dk1"/>
              </a:solidFill>
              <a:effectLst/>
              <a:latin typeface="+mn-lt"/>
              <a:ea typeface="+mn-ea"/>
              <a:cs typeface="+mn-cs"/>
            </a:rPr>
            <a:t>となった。一部事務組合の地方債の償還の財源に充てたと認められる負担金が</a:t>
          </a:r>
          <a:r>
            <a:rPr kumimoji="1" lang="en-US" altLang="ja-JP" sz="800">
              <a:solidFill>
                <a:schemeClr val="dk1"/>
              </a:solidFill>
              <a:effectLst/>
              <a:latin typeface="+mn-lt"/>
              <a:ea typeface="+mn-ea"/>
              <a:cs typeface="+mn-cs"/>
            </a:rPr>
            <a:t>14,712</a:t>
          </a:r>
          <a:r>
            <a:rPr kumimoji="1" lang="ja-JP" altLang="en-US" sz="800">
              <a:solidFill>
                <a:schemeClr val="dk1"/>
              </a:solidFill>
              <a:effectLst/>
              <a:latin typeface="+mn-lt"/>
              <a:ea typeface="+mn-ea"/>
              <a:cs typeface="+mn-cs"/>
            </a:rPr>
            <a:t>千円増</a:t>
          </a:r>
          <a:r>
            <a:rPr kumimoji="1" lang="ja-JP" altLang="ja-JP" sz="800">
              <a:solidFill>
                <a:schemeClr val="dk1"/>
              </a:solidFill>
              <a:effectLst/>
              <a:latin typeface="+mn-lt"/>
              <a:ea typeface="+mn-ea"/>
              <a:cs typeface="+mn-cs"/>
            </a:rPr>
            <a:t>、元利償還金の額は</a:t>
          </a:r>
          <a:r>
            <a:rPr kumimoji="1" lang="en-US" altLang="ja-JP" sz="800">
              <a:solidFill>
                <a:schemeClr val="dk1"/>
              </a:solidFill>
              <a:effectLst/>
              <a:latin typeface="+mn-lt"/>
              <a:ea typeface="+mn-ea"/>
              <a:cs typeface="+mn-cs"/>
            </a:rPr>
            <a:t>299</a:t>
          </a:r>
          <a:r>
            <a:rPr kumimoji="1" lang="ja-JP" altLang="en-US" sz="800">
              <a:solidFill>
                <a:schemeClr val="dk1"/>
              </a:solidFill>
              <a:effectLst/>
              <a:latin typeface="+mn-lt"/>
              <a:ea typeface="+mn-ea"/>
              <a:cs typeface="+mn-cs"/>
            </a:rPr>
            <a:t>千円減</a:t>
          </a:r>
          <a:r>
            <a:rPr kumimoji="1" lang="ja-JP" altLang="ja-JP" sz="800">
              <a:solidFill>
                <a:schemeClr val="dk1"/>
              </a:solidFill>
              <a:effectLst/>
              <a:latin typeface="+mn-lt"/>
              <a:ea typeface="+mn-ea"/>
              <a:cs typeface="+mn-cs"/>
            </a:rPr>
            <a:t>であったが、事業費補正により基準財政需要額に算入される額が</a:t>
          </a:r>
          <a:r>
            <a:rPr kumimoji="1" lang="en-US" altLang="ja-JP" sz="800">
              <a:solidFill>
                <a:schemeClr val="dk1"/>
              </a:solidFill>
              <a:effectLst/>
              <a:latin typeface="+mn-lt"/>
              <a:ea typeface="+mn-ea"/>
              <a:cs typeface="+mn-cs"/>
            </a:rPr>
            <a:t>4,201</a:t>
          </a:r>
          <a:r>
            <a:rPr kumimoji="1" lang="ja-JP" altLang="en-US" sz="800">
              <a:solidFill>
                <a:schemeClr val="dk1"/>
              </a:solidFill>
              <a:effectLst/>
              <a:latin typeface="+mn-lt"/>
              <a:ea typeface="+mn-ea"/>
              <a:cs typeface="+mn-cs"/>
            </a:rPr>
            <a:t>千円</a:t>
          </a:r>
          <a:r>
            <a:rPr kumimoji="1" lang="ja-JP" altLang="ja-JP" sz="800">
              <a:solidFill>
                <a:schemeClr val="dk1"/>
              </a:solidFill>
              <a:effectLst/>
              <a:latin typeface="+mn-lt"/>
              <a:ea typeface="+mn-ea"/>
              <a:cs typeface="+mn-cs"/>
            </a:rPr>
            <a:t>減、</a:t>
          </a:r>
          <a:r>
            <a:rPr kumimoji="1" lang="ja-JP" altLang="en-US" sz="800">
              <a:solidFill>
                <a:schemeClr val="dk1"/>
              </a:solidFill>
              <a:effectLst/>
              <a:latin typeface="+mn-lt"/>
              <a:ea typeface="+mn-ea"/>
              <a:cs typeface="+mn-cs"/>
            </a:rPr>
            <a:t>過疎対策事業債償還費</a:t>
          </a:r>
          <a:r>
            <a:rPr kumimoji="1" lang="ja-JP" altLang="ja-JP" sz="800">
              <a:solidFill>
                <a:schemeClr val="dk1"/>
              </a:solidFill>
              <a:effectLst/>
              <a:latin typeface="+mn-lt"/>
              <a:ea typeface="+mn-ea"/>
              <a:cs typeface="+mn-cs"/>
            </a:rPr>
            <a:t>等に係る基準財政需要額が</a:t>
          </a:r>
          <a:r>
            <a:rPr kumimoji="1" lang="en-US" altLang="ja-JP" sz="800">
              <a:solidFill>
                <a:schemeClr val="dk1"/>
              </a:solidFill>
              <a:effectLst/>
              <a:latin typeface="+mn-lt"/>
              <a:ea typeface="+mn-ea"/>
              <a:cs typeface="+mn-cs"/>
            </a:rPr>
            <a:t>21,605</a:t>
          </a:r>
          <a:r>
            <a:rPr kumimoji="1" lang="ja-JP" altLang="en-US" sz="800">
              <a:solidFill>
                <a:schemeClr val="dk1"/>
              </a:solidFill>
              <a:effectLst/>
              <a:latin typeface="+mn-lt"/>
              <a:ea typeface="+mn-ea"/>
              <a:cs typeface="+mn-cs"/>
            </a:rPr>
            <a:t>千円増</a:t>
          </a:r>
          <a:r>
            <a:rPr kumimoji="1" lang="ja-JP" altLang="ja-JP" sz="800">
              <a:solidFill>
                <a:schemeClr val="dk1"/>
              </a:solidFill>
              <a:effectLst/>
              <a:latin typeface="+mn-lt"/>
              <a:ea typeface="+mn-ea"/>
              <a:cs typeface="+mn-cs"/>
            </a:rPr>
            <a:t>となったことによる。これにより単年度の実質公債費比率が前年度決算と比較し約</a:t>
          </a:r>
          <a:r>
            <a:rPr kumimoji="1" lang="en-US" altLang="ja-JP" sz="800">
              <a:solidFill>
                <a:schemeClr val="dk1"/>
              </a:solidFill>
              <a:effectLst/>
              <a:latin typeface="+mn-lt"/>
              <a:ea typeface="+mn-ea"/>
              <a:cs typeface="+mn-cs"/>
            </a:rPr>
            <a:t>0.334</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となり、</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ヶ年平均は</a:t>
          </a:r>
          <a:r>
            <a:rPr kumimoji="1" lang="en-US" altLang="ja-JP" sz="800">
              <a:solidFill>
                <a:schemeClr val="dk1"/>
              </a:solidFill>
              <a:effectLst/>
              <a:latin typeface="+mn-lt"/>
              <a:ea typeface="+mn-ea"/>
              <a:cs typeface="+mn-cs"/>
            </a:rPr>
            <a:t>10.2</a:t>
          </a:r>
          <a:r>
            <a:rPr kumimoji="1" lang="ja-JP" altLang="ja-JP" sz="800">
              <a:solidFill>
                <a:schemeClr val="dk1"/>
              </a:solidFill>
              <a:effectLst/>
              <a:latin typeface="+mn-lt"/>
              <a:ea typeface="+mn-ea"/>
              <a:cs typeface="+mn-cs"/>
            </a:rPr>
            <a:t>％となった。</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5474950" y="6274562"/>
          <a:ext cx="0" cy="98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556385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5405100" y="7260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5563850" y="602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5405100" y="6274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39878</xdr:rowOff>
    </xdr:to>
    <xdr:cxnSp macro="">
      <xdr:nvCxnSpPr>
        <xdr:cNvPr id="379" name="直線コネクタ 378"/>
        <xdr:cNvCxnSpPr/>
      </xdr:nvCxnSpPr>
      <xdr:spPr>
        <a:xfrm flipV="1">
          <a:off x="14712950" y="7075932"/>
          <a:ext cx="762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5563850" y="6786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5427960" y="693724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39878</xdr:rowOff>
    </xdr:to>
    <xdr:cxnSp macro="">
      <xdr:nvCxnSpPr>
        <xdr:cNvPr id="382" name="直線コネクタ 381"/>
        <xdr:cNvCxnSpPr/>
      </xdr:nvCxnSpPr>
      <xdr:spPr>
        <a:xfrm>
          <a:off x="13903960" y="708075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4665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4370050" y="6699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39878</xdr:rowOff>
    </xdr:to>
    <xdr:cxnSp macro="">
      <xdr:nvCxnSpPr>
        <xdr:cNvPr id="385" name="直線コネクタ 384"/>
        <xdr:cNvCxnSpPr/>
      </xdr:nvCxnSpPr>
      <xdr:spPr>
        <a:xfrm>
          <a:off x="13106400" y="7071106"/>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xdr:cNvSpPr/>
      </xdr:nvSpPr>
      <xdr:spPr>
        <a:xfrm>
          <a:off x="13868400" y="69662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33291</xdr:rowOff>
    </xdr:from>
    <xdr:ext cx="762000" cy="259045"/>
    <xdr:sp macro="" textlink="">
      <xdr:nvSpPr>
        <xdr:cNvPr id="387" name="テキスト ボックス 386"/>
        <xdr:cNvSpPr txBox="1"/>
      </xdr:nvSpPr>
      <xdr:spPr>
        <a:xfrm>
          <a:off x="13557250" y="673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30226</xdr:rowOff>
    </xdr:to>
    <xdr:cxnSp macro="">
      <xdr:nvCxnSpPr>
        <xdr:cNvPr id="388" name="直線コネクタ 387"/>
        <xdr:cNvCxnSpPr/>
      </xdr:nvCxnSpPr>
      <xdr:spPr>
        <a:xfrm>
          <a:off x="12293600" y="7021830"/>
          <a:ext cx="8128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9" name="フローチャート: 判断 388"/>
        <xdr:cNvSpPr/>
      </xdr:nvSpPr>
      <xdr:spPr>
        <a:xfrm>
          <a:off x="13055600" y="70144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81551</xdr:rowOff>
    </xdr:from>
    <xdr:ext cx="762000" cy="259045"/>
    <xdr:sp macro="" textlink="">
      <xdr:nvSpPr>
        <xdr:cNvPr id="390" name="テキスト ボックス 389"/>
        <xdr:cNvSpPr txBox="1"/>
      </xdr:nvSpPr>
      <xdr:spPr>
        <a:xfrm>
          <a:off x="12763500" y="678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391" name="フローチャート: 判断 390"/>
        <xdr:cNvSpPr/>
      </xdr:nvSpPr>
      <xdr:spPr>
        <a:xfrm>
          <a:off x="12242800" y="7014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392" name="テキスト ボックス 391"/>
        <xdr:cNvSpPr txBox="1"/>
      </xdr:nvSpPr>
      <xdr:spPr>
        <a:xfrm>
          <a:off x="11950700" y="709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8" name="楕円 397"/>
        <xdr:cNvSpPr/>
      </xdr:nvSpPr>
      <xdr:spPr>
        <a:xfrm>
          <a:off x="15427960" y="70289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9" name="公債費負担の状況該当値テキスト"/>
        <xdr:cNvSpPr txBox="1"/>
      </xdr:nvSpPr>
      <xdr:spPr>
        <a:xfrm>
          <a:off x="15563850" y="700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0" name="楕円 399"/>
        <xdr:cNvSpPr/>
      </xdr:nvSpPr>
      <xdr:spPr>
        <a:xfrm>
          <a:off x="14665960" y="70337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1" name="テキスト ボックス 400"/>
        <xdr:cNvSpPr txBox="1"/>
      </xdr:nvSpPr>
      <xdr:spPr>
        <a:xfrm>
          <a:off x="14370050" y="711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2" name="楕円 401"/>
        <xdr:cNvSpPr/>
      </xdr:nvSpPr>
      <xdr:spPr>
        <a:xfrm>
          <a:off x="13868400" y="70337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3" name="テキスト ボックス 402"/>
        <xdr:cNvSpPr txBox="1"/>
      </xdr:nvSpPr>
      <xdr:spPr>
        <a:xfrm>
          <a:off x="13557250" y="711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404" name="楕円 403"/>
        <xdr:cNvSpPr/>
      </xdr:nvSpPr>
      <xdr:spPr>
        <a:xfrm>
          <a:off x="13055600" y="70241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5" name="テキスト ボックス 404"/>
        <xdr:cNvSpPr txBox="1"/>
      </xdr:nvSpPr>
      <xdr:spPr>
        <a:xfrm>
          <a:off x="12763500" y="71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xdr:cNvSpPr/>
      </xdr:nvSpPr>
      <xdr:spPr>
        <a:xfrm>
          <a:off x="1224280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7" name="テキスト ボックス 406"/>
        <xdr:cNvSpPr txBox="1"/>
      </xdr:nvSpPr>
      <xdr:spPr>
        <a:xfrm>
          <a:off x="1195070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前年度と同様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今後は特別養護老人ホーム建て替えや緊急防災減災事業の活用による公債費の増加を見込むことから、事業の平準化や義務的経費の削減を中心とした行財政改革を意識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5474950" y="2263684"/>
          <a:ext cx="0" cy="1638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5563850" y="387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5405100" y="3902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49" name="フローチャート: 判断 448"/>
        <xdr:cNvSpPr/>
      </xdr:nvSpPr>
      <xdr:spPr>
        <a:xfrm>
          <a:off x="13055600" y="269554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50" name="テキスト ボックス 449"/>
        <xdr:cNvSpPr txBox="1"/>
      </xdr:nvSpPr>
      <xdr:spPr>
        <a:xfrm>
          <a:off x="12763500" y="24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1" name="フローチャート: 判断 450"/>
        <xdr:cNvSpPr/>
      </xdr:nvSpPr>
      <xdr:spPr>
        <a:xfrm>
          <a:off x="12242800" y="27575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2" name="テキスト ボックス 451"/>
        <xdr:cNvSpPr txBox="1"/>
      </xdr:nvSpPr>
      <xdr:spPr>
        <a:xfrm>
          <a:off x="11950700" y="25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9,303
9,229
98.78
9,094,680
8,494,913
559,439
4,439,305
7,515,982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繰越の災害復旧事業費の減から土木関係の事業費支弁が▲</a:t>
          </a:r>
          <a:r>
            <a:rPr kumimoji="1" lang="en-US" altLang="ja-JP" sz="1100">
              <a:solidFill>
                <a:schemeClr val="dk1"/>
              </a:solidFill>
              <a:effectLst/>
              <a:latin typeface="+mn-lt"/>
              <a:ea typeface="+mn-ea"/>
              <a:cs typeface="+mn-cs"/>
            </a:rPr>
            <a:t>4,883</a:t>
          </a:r>
          <a:r>
            <a:rPr kumimoji="1" lang="ja-JP" altLang="en-US" sz="1100">
              <a:solidFill>
                <a:schemeClr val="dk1"/>
              </a:solidFill>
              <a:effectLst/>
              <a:latin typeface="+mn-lt"/>
              <a:ea typeface="+mn-ea"/>
              <a:cs typeface="+mn-cs"/>
            </a:rPr>
            <a:t>千円、移住定住センター等の企画関係の事業費の減から総務関係が▲</a:t>
          </a:r>
          <a:r>
            <a:rPr kumimoji="1" lang="en-US" altLang="ja-JP" sz="1100">
              <a:solidFill>
                <a:schemeClr val="dk1"/>
              </a:solidFill>
              <a:effectLst/>
              <a:latin typeface="+mn-lt"/>
              <a:ea typeface="+mn-ea"/>
              <a:cs typeface="+mn-cs"/>
            </a:rPr>
            <a:t>4,922</a:t>
          </a:r>
          <a:r>
            <a:rPr kumimoji="1" lang="ja-JP" altLang="en-US" sz="1100">
              <a:solidFill>
                <a:schemeClr val="dk1"/>
              </a:solidFill>
              <a:effectLst/>
              <a:latin typeface="+mn-lt"/>
              <a:ea typeface="+mn-ea"/>
              <a:cs typeface="+mn-cs"/>
            </a:rPr>
            <a:t>千円となるなど、事業費支弁職員給は▲</a:t>
          </a:r>
          <a:r>
            <a:rPr kumimoji="1" lang="en-US" altLang="ja-JP" sz="1100">
              <a:solidFill>
                <a:schemeClr val="dk1"/>
              </a:solidFill>
              <a:effectLst/>
              <a:latin typeface="+mn-lt"/>
              <a:ea typeface="+mn-ea"/>
              <a:cs typeface="+mn-cs"/>
            </a:rPr>
            <a:t>8,189</a:t>
          </a:r>
          <a:r>
            <a:rPr kumimoji="1" lang="ja-JP" altLang="en-US" sz="1100">
              <a:solidFill>
                <a:schemeClr val="dk1"/>
              </a:solidFill>
              <a:effectLst/>
              <a:latin typeface="+mn-lt"/>
              <a:ea typeface="+mn-ea"/>
              <a:cs typeface="+mn-cs"/>
            </a:rPr>
            <a:t>千円となったが、早期退職により職員給が▲</a:t>
          </a:r>
          <a:r>
            <a:rPr kumimoji="1" lang="en-US" altLang="ja-JP" sz="1100">
              <a:solidFill>
                <a:schemeClr val="dk1"/>
              </a:solidFill>
              <a:effectLst/>
              <a:latin typeface="+mn-lt"/>
              <a:ea typeface="+mn-ea"/>
              <a:cs typeface="+mn-cs"/>
            </a:rPr>
            <a:t>32,612</a:t>
          </a:r>
          <a:r>
            <a:rPr kumimoji="1" lang="ja-JP" altLang="en-US" sz="1100">
              <a:solidFill>
                <a:schemeClr val="dk1"/>
              </a:solidFill>
              <a:effectLst/>
              <a:latin typeface="+mn-lt"/>
              <a:ea typeface="+mn-ea"/>
              <a:cs typeface="+mn-cs"/>
            </a:rPr>
            <a:t>千円となったことから経常人件費は減となった。対する分母の経常一般財源の減り幅が大きかったため</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％上昇した。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72136</xdr:rowOff>
    </xdr:to>
    <xdr:cxnSp macro="">
      <xdr:nvCxnSpPr>
        <xdr:cNvPr id="64" name="直線コネクタ 63"/>
        <xdr:cNvCxnSpPr/>
      </xdr:nvCxnSpPr>
      <xdr:spPr>
        <a:xfrm>
          <a:off x="3987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127000</xdr:rowOff>
    </xdr:to>
    <xdr:cxnSp macro="">
      <xdr:nvCxnSpPr>
        <xdr:cNvPr id="67" name="直線コネクタ 66"/>
        <xdr:cNvCxnSpPr/>
      </xdr:nvCxnSpPr>
      <xdr:spPr>
        <a:xfrm flipV="1">
          <a:off x="3098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5842</xdr:rowOff>
    </xdr:to>
    <xdr:cxnSp macro="">
      <xdr:nvCxnSpPr>
        <xdr:cNvPr id="70" name="直線コネクタ 69"/>
        <xdr:cNvCxnSpPr/>
      </xdr:nvCxnSpPr>
      <xdr:spPr>
        <a:xfrm flipV="1">
          <a:off x="2209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37</xdr:row>
      <xdr:rowOff>5842</xdr:rowOff>
    </xdr:to>
    <xdr:cxnSp macro="">
      <xdr:nvCxnSpPr>
        <xdr:cNvPr id="73" name="直線コネクタ 72"/>
        <xdr:cNvCxnSpPr/>
      </xdr:nvCxnSpPr>
      <xdr:spPr>
        <a:xfrm>
          <a:off x="1320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121429</xdr:rowOff>
    </xdr:from>
    <xdr:ext cx="762000" cy="259045"/>
    <xdr:sp macro="" textlink="">
      <xdr:nvSpPr>
        <xdr:cNvPr id="92" name="テキスト ボックス 91"/>
        <xdr:cNvSpPr txBox="1"/>
      </xdr:nvSpPr>
      <xdr:spPr>
        <a:xfrm>
          <a:off x="939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条例整備支援業務委託料</a:t>
          </a:r>
          <a:r>
            <a:rPr kumimoji="1" lang="en-US" altLang="ja-JP" sz="1100">
              <a:solidFill>
                <a:schemeClr val="dk1"/>
              </a:solidFill>
              <a:effectLst/>
              <a:latin typeface="+mn-lt"/>
              <a:ea typeface="+mn-ea"/>
              <a:cs typeface="+mn-cs"/>
            </a:rPr>
            <a:t>5,050</a:t>
          </a:r>
          <a:r>
            <a:rPr kumimoji="1" lang="ja-JP" altLang="en-US" sz="1100">
              <a:solidFill>
                <a:schemeClr val="dk1"/>
              </a:solidFill>
              <a:effectLst/>
              <a:latin typeface="+mn-lt"/>
              <a:ea typeface="+mn-ea"/>
              <a:cs typeface="+mn-cs"/>
            </a:rPr>
            <a:t>千円、小学校電子黒板等リース料</a:t>
          </a:r>
          <a:r>
            <a:rPr kumimoji="1" lang="en-US" altLang="ja-JP" sz="1100">
              <a:solidFill>
                <a:schemeClr val="dk1"/>
              </a:solidFill>
              <a:effectLst/>
              <a:latin typeface="+mn-lt"/>
              <a:ea typeface="+mn-ea"/>
              <a:cs typeface="+mn-cs"/>
            </a:rPr>
            <a:t>5,014</a:t>
          </a:r>
          <a:r>
            <a:rPr kumimoji="1" lang="ja-JP" altLang="en-US" sz="1100">
              <a:solidFill>
                <a:schemeClr val="dk1"/>
              </a:solidFill>
              <a:effectLst/>
              <a:latin typeface="+mn-lt"/>
              <a:ea typeface="+mn-ea"/>
              <a:cs typeface="+mn-cs"/>
            </a:rPr>
            <a:t>千円、重点道の駅整備基本計画策定委託料</a:t>
          </a:r>
          <a:r>
            <a:rPr kumimoji="1" lang="en-US" altLang="ja-JP" sz="1100">
              <a:solidFill>
                <a:schemeClr val="dk1"/>
              </a:solidFill>
              <a:effectLst/>
              <a:latin typeface="+mn-lt"/>
              <a:ea typeface="+mn-ea"/>
              <a:cs typeface="+mn-cs"/>
            </a:rPr>
            <a:t>3,491</a:t>
          </a:r>
          <a:r>
            <a:rPr kumimoji="1" lang="ja-JP" altLang="en-US" sz="1100">
              <a:solidFill>
                <a:schemeClr val="dk1"/>
              </a:solidFill>
              <a:effectLst/>
              <a:latin typeface="+mn-lt"/>
              <a:ea typeface="+mn-ea"/>
              <a:cs typeface="+mn-cs"/>
            </a:rPr>
            <a:t>千円、第二次まちづくり総合計画策定委託料</a:t>
          </a:r>
          <a:r>
            <a:rPr kumimoji="1" lang="en-US" altLang="ja-JP" sz="1100">
              <a:solidFill>
                <a:schemeClr val="dk1"/>
              </a:solidFill>
              <a:effectLst/>
              <a:latin typeface="+mn-lt"/>
              <a:ea typeface="+mn-ea"/>
              <a:cs typeface="+mn-cs"/>
            </a:rPr>
            <a:t>3,322</a:t>
          </a:r>
          <a:r>
            <a:rPr kumimoji="1" lang="ja-JP" altLang="en-US" sz="1100">
              <a:solidFill>
                <a:schemeClr val="dk1"/>
              </a:solidFill>
              <a:effectLst/>
              <a:latin typeface="+mn-lt"/>
              <a:ea typeface="+mn-ea"/>
              <a:cs typeface="+mn-cs"/>
            </a:rPr>
            <a:t>千円、業務量調査・定員管理計画策定業務委託料</a:t>
          </a:r>
          <a:r>
            <a:rPr kumimoji="1" lang="en-US" altLang="ja-JP" sz="1100">
              <a:solidFill>
                <a:schemeClr val="dk1"/>
              </a:solidFill>
              <a:effectLst/>
              <a:latin typeface="+mn-lt"/>
              <a:ea typeface="+mn-ea"/>
              <a:cs typeface="+mn-cs"/>
            </a:rPr>
            <a:t>3,300</a:t>
          </a:r>
          <a:r>
            <a:rPr kumimoji="1" lang="ja-JP" altLang="en-US" sz="1100">
              <a:solidFill>
                <a:schemeClr val="dk1"/>
              </a:solidFill>
              <a:effectLst/>
              <a:latin typeface="+mn-lt"/>
              <a:ea typeface="+mn-ea"/>
              <a:cs typeface="+mn-cs"/>
            </a:rPr>
            <a:t>千円等の増により、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％上昇した。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88900</xdr:rowOff>
    </xdr:to>
    <xdr:cxnSp macro="">
      <xdr:nvCxnSpPr>
        <xdr:cNvPr id="125" name="直線コネクタ 124"/>
        <xdr:cNvCxnSpPr/>
      </xdr:nvCxnSpPr>
      <xdr:spPr>
        <a:xfrm>
          <a:off x="15671800" y="275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28" name="直線コネクタ 127"/>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12700</xdr:rowOff>
    </xdr:to>
    <xdr:cxnSp macro="">
      <xdr:nvCxnSpPr>
        <xdr:cNvPr id="131" name="直線コネクタ 130"/>
        <xdr:cNvCxnSpPr/>
      </xdr:nvCxnSpPr>
      <xdr:spPr>
        <a:xfrm>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138430</xdr:rowOff>
    </xdr:to>
    <xdr:cxnSp macro="">
      <xdr:nvCxnSpPr>
        <xdr:cNvPr id="134" name="直線コネクタ 133"/>
        <xdr:cNvCxnSpPr/>
      </xdr:nvCxnSpPr>
      <xdr:spPr>
        <a:xfrm>
          <a:off x="13004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2" name="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施設型給付費（私立保育所）は入所者数の減により▲</a:t>
          </a:r>
          <a:r>
            <a:rPr kumimoji="1" lang="en-US" altLang="ja-JP" sz="1100">
              <a:solidFill>
                <a:schemeClr val="dk1"/>
              </a:solidFill>
              <a:effectLst/>
              <a:latin typeface="+mn-lt"/>
              <a:ea typeface="+mn-ea"/>
              <a:cs typeface="+mn-cs"/>
            </a:rPr>
            <a:t>31,479</a:t>
          </a:r>
          <a:r>
            <a:rPr kumimoji="1" lang="ja-JP" altLang="en-US" sz="1100">
              <a:solidFill>
                <a:schemeClr val="dk1"/>
              </a:solidFill>
              <a:effectLst/>
              <a:latin typeface="+mn-lt"/>
              <a:ea typeface="+mn-ea"/>
              <a:cs typeface="+mn-cs"/>
            </a:rPr>
            <a:t>千円減、老人保護措置費も措置対象者の減により▲</a:t>
          </a:r>
          <a:r>
            <a:rPr kumimoji="1" lang="en-US" altLang="ja-JP" sz="1100">
              <a:solidFill>
                <a:schemeClr val="dk1"/>
              </a:solidFill>
              <a:effectLst/>
              <a:latin typeface="+mn-lt"/>
              <a:ea typeface="+mn-ea"/>
              <a:cs typeface="+mn-cs"/>
            </a:rPr>
            <a:t>6,291</a:t>
          </a:r>
          <a:r>
            <a:rPr kumimoji="1" lang="ja-JP" altLang="en-US" sz="1100">
              <a:solidFill>
                <a:schemeClr val="dk1"/>
              </a:solidFill>
              <a:effectLst/>
              <a:latin typeface="+mn-lt"/>
              <a:ea typeface="+mn-ea"/>
              <a:cs typeface="+mn-cs"/>
            </a:rPr>
            <a:t>千円、障害者総合支援介護等給付費▲</a:t>
          </a:r>
          <a:r>
            <a:rPr kumimoji="1" lang="en-US" altLang="ja-JP" sz="1100">
              <a:solidFill>
                <a:schemeClr val="dk1"/>
              </a:solidFill>
              <a:effectLst/>
              <a:latin typeface="+mn-lt"/>
              <a:ea typeface="+mn-ea"/>
              <a:cs typeface="+mn-cs"/>
            </a:rPr>
            <a:t>5,057</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％下がった。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127000</xdr:rowOff>
    </xdr:to>
    <xdr:cxnSp macro="">
      <xdr:nvCxnSpPr>
        <xdr:cNvPr id="185" name="直線コネクタ 184"/>
        <xdr:cNvCxnSpPr/>
      </xdr:nvCxnSpPr>
      <xdr:spPr>
        <a:xfrm flipV="1">
          <a:off x="3987800" y="978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146050</xdr:rowOff>
    </xdr:to>
    <xdr:cxnSp macro="">
      <xdr:nvCxnSpPr>
        <xdr:cNvPr id="188" name="直線コネクタ 187"/>
        <xdr:cNvCxnSpPr/>
      </xdr:nvCxnSpPr>
      <xdr:spPr>
        <a:xfrm flipV="1">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50800</xdr:rowOff>
    </xdr:to>
    <xdr:cxnSp macro="">
      <xdr:nvCxnSpPr>
        <xdr:cNvPr id="191" name="直線コネクタ 190"/>
        <xdr:cNvCxnSpPr/>
      </xdr:nvCxnSpPr>
      <xdr:spPr>
        <a:xfrm flipV="1">
          <a:off x="2209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3" name="テキスト ボックス 192"/>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69850</xdr:rowOff>
    </xdr:to>
    <xdr:cxnSp macro="">
      <xdr:nvCxnSpPr>
        <xdr:cNvPr id="194" name="直線コネクタ 193"/>
        <xdr:cNvCxnSpPr/>
      </xdr:nvCxnSpPr>
      <xdr:spPr>
        <a:xfrm flipV="1">
          <a:off x="1320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38100</xdr:rowOff>
    </xdr:from>
    <xdr:to>
      <xdr:col>11</xdr:col>
      <xdr:colOff>60325</xdr:colOff>
      <xdr:row>59</xdr:row>
      <xdr:rowOff>139700</xdr:rowOff>
    </xdr:to>
    <xdr:sp macro="" textlink="">
      <xdr:nvSpPr>
        <xdr:cNvPr id="195" name="フローチャート: 判断 194"/>
        <xdr:cNvSpPr/>
      </xdr:nvSpPr>
      <xdr:spPr>
        <a:xfrm>
          <a:off x="2159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196" name="テキスト ボックス 195"/>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197" name="フローチャート: 判断 196"/>
        <xdr:cNvSpPr/>
      </xdr:nvSpPr>
      <xdr:spPr>
        <a:xfrm>
          <a:off x="1270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198" name="テキスト ボックス 19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5"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0" name="楕円 209"/>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11" name="テキスト ボックス 210"/>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2" name="楕円 211"/>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3" name="テキスト ボックス 21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維持補修費において、本庁舎屋根防水工事や町営住宅屋根改修工事等の経費が影響し、</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％上昇した。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127000</xdr:rowOff>
    </xdr:to>
    <xdr:cxnSp macro="">
      <xdr:nvCxnSpPr>
        <xdr:cNvPr id="246" name="直線コネクタ 245"/>
        <xdr:cNvCxnSpPr/>
      </xdr:nvCxnSpPr>
      <xdr:spPr>
        <a:xfrm>
          <a:off x="15671800" y="9697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16510</xdr:rowOff>
    </xdr:to>
    <xdr:cxnSp macro="">
      <xdr:nvCxnSpPr>
        <xdr:cNvPr id="249" name="直線コネクタ 248"/>
        <xdr:cNvCxnSpPr/>
      </xdr:nvCxnSpPr>
      <xdr:spPr>
        <a:xfrm flipV="1">
          <a:off x="14782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16510</xdr:rowOff>
    </xdr:to>
    <xdr:cxnSp macro="">
      <xdr:nvCxnSpPr>
        <xdr:cNvPr id="252" name="直線コネクタ 251"/>
        <xdr:cNvCxnSpPr/>
      </xdr:nvCxnSpPr>
      <xdr:spPr>
        <a:xfrm>
          <a:off x="13893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1270</xdr:rowOff>
    </xdr:to>
    <xdr:cxnSp macro="">
      <xdr:nvCxnSpPr>
        <xdr:cNvPr id="255" name="直線コネクタ 254"/>
        <xdr:cNvCxnSpPr/>
      </xdr:nvCxnSpPr>
      <xdr:spPr>
        <a:xfrm flipV="1">
          <a:off x="13004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8" name="フローチャート: 判断 257"/>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9" name="テキスト ボックス 25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5" name="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6"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7" name="楕円 266"/>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8" name="テキスト ボックス 267"/>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69" name="楕円 268"/>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0" name="テキスト ボックス 269"/>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1" name="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2" name="テキスト ボックス 271"/>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4" name="テキスト ボックス 27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病院事業会計負担金▲</a:t>
          </a:r>
          <a:r>
            <a:rPr kumimoji="1" lang="en-US" altLang="ja-JP" sz="1100">
              <a:solidFill>
                <a:schemeClr val="dk1"/>
              </a:solidFill>
              <a:effectLst/>
              <a:latin typeface="+mn-lt"/>
              <a:ea typeface="+mn-ea"/>
              <a:cs typeface="+mn-cs"/>
            </a:rPr>
            <a:t>26,697</a:t>
          </a:r>
          <a:r>
            <a:rPr kumimoji="1" lang="ja-JP" altLang="en-US" sz="1100">
              <a:solidFill>
                <a:schemeClr val="dk1"/>
              </a:solidFill>
              <a:effectLst/>
              <a:latin typeface="+mn-lt"/>
              <a:ea typeface="+mn-ea"/>
              <a:cs typeface="+mn-cs"/>
            </a:rPr>
            <a:t>千円、地方バス路線維持補助金▲</a:t>
          </a:r>
          <a:r>
            <a:rPr kumimoji="1" lang="en-US" altLang="ja-JP" sz="1100">
              <a:solidFill>
                <a:schemeClr val="dk1"/>
              </a:solidFill>
              <a:effectLst/>
              <a:latin typeface="+mn-lt"/>
              <a:ea typeface="+mn-ea"/>
              <a:cs typeface="+mn-cs"/>
            </a:rPr>
            <a:t>14,122</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1,210</a:t>
          </a:r>
          <a:r>
            <a:rPr kumimoji="1" lang="ja-JP" altLang="en-US" sz="1100">
              <a:solidFill>
                <a:schemeClr val="dk1"/>
              </a:solidFill>
              <a:effectLst/>
              <a:latin typeface="+mn-lt"/>
              <a:ea typeface="+mn-ea"/>
              <a:cs typeface="+mn-cs"/>
            </a:rPr>
            <a:t>千円となったが分母が縮んだため</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％増となった。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94996</xdr:rowOff>
    </xdr:to>
    <xdr:cxnSp macro="">
      <xdr:nvCxnSpPr>
        <xdr:cNvPr id="304" name="直線コネクタ 303"/>
        <xdr:cNvCxnSpPr/>
      </xdr:nvCxnSpPr>
      <xdr:spPr>
        <a:xfrm>
          <a:off x="15671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67564</xdr:rowOff>
    </xdr:from>
    <xdr:to>
      <xdr:col>78</xdr:col>
      <xdr:colOff>69850</xdr:colOff>
      <xdr:row>38</xdr:row>
      <xdr:rowOff>108712</xdr:rowOff>
    </xdr:to>
    <xdr:cxnSp macro="">
      <xdr:nvCxnSpPr>
        <xdr:cNvPr id="307" name="直線コネクタ 306"/>
        <xdr:cNvCxnSpPr/>
      </xdr:nvCxnSpPr>
      <xdr:spPr>
        <a:xfrm flipV="1">
          <a:off x="14782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108712</xdr:rowOff>
    </xdr:to>
    <xdr:cxnSp macro="">
      <xdr:nvCxnSpPr>
        <xdr:cNvPr id="310" name="直線コネクタ 309"/>
        <xdr:cNvCxnSpPr/>
      </xdr:nvCxnSpPr>
      <xdr:spPr>
        <a:xfrm>
          <a:off x="13893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62992</xdr:rowOff>
    </xdr:to>
    <xdr:cxnSp macro="">
      <xdr:nvCxnSpPr>
        <xdr:cNvPr id="313" name="直線コネクタ 312"/>
        <xdr:cNvCxnSpPr/>
      </xdr:nvCxnSpPr>
      <xdr:spPr>
        <a:xfrm>
          <a:off x="13004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4" name="フローチャート: 判断 313"/>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15" name="テキスト ボックス 314"/>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6" name="フローチャート: 判断 315"/>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525</xdr:rowOff>
    </xdr:from>
    <xdr:ext cx="762000" cy="259045"/>
    <xdr:sp macro="" textlink="">
      <xdr:nvSpPr>
        <xdr:cNvPr id="317" name="テキスト ボックス 316"/>
        <xdr:cNvSpPr txBox="1"/>
      </xdr:nvSpPr>
      <xdr:spPr>
        <a:xfrm>
          <a:off x="12623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3" name="楕円 322"/>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4"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5" name="楕円 324"/>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6" name="テキスト ボックス 325"/>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27" name="楕円 326"/>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28" name="テキスト ボックス 327"/>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9" name="楕円 328"/>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0" name="テキスト ボックス 329"/>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31" name="楕円 330"/>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32" name="テキスト ボックス 331"/>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同意の火葬炉整備事業、道路整備事業の過疎債借入に係る償還</a:t>
          </a:r>
          <a:r>
            <a:rPr kumimoji="1" lang="en-US" altLang="ja-JP" sz="1100">
              <a:solidFill>
                <a:schemeClr val="dk1"/>
              </a:solidFill>
              <a:effectLst/>
              <a:latin typeface="+mn-lt"/>
              <a:ea typeface="+mn-ea"/>
              <a:cs typeface="+mn-cs"/>
            </a:rPr>
            <a:t>30,984</a:t>
          </a:r>
          <a:r>
            <a:rPr kumimoji="1" lang="ja-JP" altLang="en-US" sz="1100">
              <a:solidFill>
                <a:schemeClr val="dk1"/>
              </a:solidFill>
              <a:effectLst/>
              <a:latin typeface="+mn-lt"/>
              <a:ea typeface="+mn-ea"/>
              <a:cs typeface="+mn-cs"/>
            </a:rPr>
            <a:t>千円増等により</a:t>
          </a:r>
          <a:r>
            <a:rPr kumimoji="1" lang="en-US" altLang="ja-JP" sz="1100">
              <a:solidFill>
                <a:schemeClr val="dk1"/>
              </a:solidFill>
              <a:effectLst/>
              <a:latin typeface="+mn-lt"/>
              <a:ea typeface="+mn-ea"/>
              <a:cs typeface="+mn-cs"/>
            </a:rPr>
            <a:t>36,060</a:t>
          </a:r>
          <a:r>
            <a:rPr kumimoji="1" lang="ja-JP" altLang="en-US" sz="1100">
              <a:solidFill>
                <a:schemeClr val="dk1"/>
              </a:solidFill>
              <a:effectLst/>
              <a:latin typeface="+mn-lt"/>
              <a:ea typeface="+mn-ea"/>
              <a:cs typeface="+mn-cs"/>
            </a:rPr>
            <a:t>千円増となったことで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％上昇した。</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は廃校売却に係る繰上償還（臨時の公債費）があったため、公債費総額は微減している。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138430</xdr:rowOff>
    </xdr:to>
    <xdr:cxnSp macro="">
      <xdr:nvCxnSpPr>
        <xdr:cNvPr id="364" name="直線コネクタ 363"/>
        <xdr:cNvCxnSpPr/>
      </xdr:nvCxnSpPr>
      <xdr:spPr>
        <a:xfrm>
          <a:off x="3987800" y="13282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138430</xdr:rowOff>
    </xdr:to>
    <xdr:cxnSp macro="">
      <xdr:nvCxnSpPr>
        <xdr:cNvPr id="367" name="直線コネクタ 366"/>
        <xdr:cNvCxnSpPr/>
      </xdr:nvCxnSpPr>
      <xdr:spPr>
        <a:xfrm flipV="1">
          <a:off x="3098800" y="13282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138430</xdr:rowOff>
    </xdr:to>
    <xdr:cxnSp macro="">
      <xdr:nvCxnSpPr>
        <xdr:cNvPr id="370" name="直線コネクタ 369"/>
        <xdr:cNvCxnSpPr/>
      </xdr:nvCxnSpPr>
      <xdr:spPr>
        <a:xfrm>
          <a:off x="2209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77</xdr:row>
      <xdr:rowOff>138430</xdr:rowOff>
    </xdr:to>
    <xdr:cxnSp macro="">
      <xdr:nvCxnSpPr>
        <xdr:cNvPr id="373" name="直線コネクタ 372"/>
        <xdr:cNvCxnSpPr/>
      </xdr:nvCxnSpPr>
      <xdr:spPr>
        <a:xfrm>
          <a:off x="1320800" y="13328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4" name="フローチャート: 判断 373"/>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5" name="テキスト ボックス 374"/>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6" name="フローチャート: 判断 375"/>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7" name="テキスト ボックス 37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3" name="楕円 382"/>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4"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5" name="楕円 384"/>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6" name="テキスト ボックス 385"/>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7" name="楕円 386"/>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8" name="テキスト ボックス 38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9" name="楕円 388"/>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0" name="テキスト ボックス 38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1" name="楕円 390"/>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2" name="テキスト ボックス 391"/>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全国平均及び熊本県平均と比較すると低い傾向にある。扶助費</a:t>
          </a:r>
          <a:r>
            <a:rPr kumimoji="1" lang="ja-JP" altLang="en-US" sz="1100">
              <a:solidFill>
                <a:schemeClr val="dk1"/>
              </a:solidFill>
              <a:effectLst/>
              <a:latin typeface="+mn-lt"/>
              <a:ea typeface="+mn-ea"/>
              <a:cs typeface="+mn-cs"/>
            </a:rPr>
            <a:t>以外</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で前年度よりも</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％上がっ</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今後は財源のない補助費、扶助費の単独事業について、５％削減等の見直しに努める。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88137</xdr:rowOff>
    </xdr:to>
    <xdr:cxnSp macro="">
      <xdr:nvCxnSpPr>
        <xdr:cNvPr id="423" name="直線コネクタ 422"/>
        <xdr:cNvCxnSpPr/>
      </xdr:nvCxnSpPr>
      <xdr:spPr>
        <a:xfrm>
          <a:off x="15671800" y="132532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133858</xdr:rowOff>
    </xdr:to>
    <xdr:cxnSp macro="">
      <xdr:nvCxnSpPr>
        <xdr:cNvPr id="426" name="直線コネクタ 425"/>
        <xdr:cNvCxnSpPr/>
      </xdr:nvCxnSpPr>
      <xdr:spPr>
        <a:xfrm flipV="1">
          <a:off x="14782800" y="132532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138430</xdr:rowOff>
    </xdr:to>
    <xdr:cxnSp macro="">
      <xdr:nvCxnSpPr>
        <xdr:cNvPr id="429" name="直線コネクタ 428"/>
        <xdr:cNvCxnSpPr/>
      </xdr:nvCxnSpPr>
      <xdr:spPr>
        <a:xfrm flipV="1">
          <a:off x="13893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31" name="テキスト ボックス 430"/>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138430</xdr:rowOff>
    </xdr:to>
    <xdr:cxnSp macro="">
      <xdr:nvCxnSpPr>
        <xdr:cNvPr id="432" name="直線コネクタ 431"/>
        <xdr:cNvCxnSpPr/>
      </xdr:nvCxnSpPr>
      <xdr:spPr>
        <a:xfrm>
          <a:off x="13004800" y="13262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3" name="フローチャート: 判断 432"/>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34" name="テキスト ボックス 433"/>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48768</xdr:rowOff>
    </xdr:from>
    <xdr:to>
      <xdr:col>65</xdr:col>
      <xdr:colOff>53975</xdr:colOff>
      <xdr:row>77</xdr:row>
      <xdr:rowOff>150368</xdr:rowOff>
    </xdr:to>
    <xdr:sp macro="" textlink="">
      <xdr:nvSpPr>
        <xdr:cNvPr id="435" name="フローチャート: 判断 434"/>
        <xdr:cNvSpPr/>
      </xdr:nvSpPr>
      <xdr:spPr>
        <a:xfrm>
          <a:off x="12954000" y="1325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135145</xdr:rowOff>
    </xdr:from>
    <xdr:ext cx="762000" cy="259045"/>
    <xdr:sp macro="" textlink="">
      <xdr:nvSpPr>
        <xdr:cNvPr id="436" name="テキスト ボックス 435"/>
        <xdr:cNvSpPr txBox="1"/>
      </xdr:nvSpPr>
      <xdr:spPr>
        <a:xfrm>
          <a:off x="12623800" y="133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2" name="楕円 441"/>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3"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4" name="楕円 443"/>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5" name="テキスト ボックス 444"/>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6" name="楕円 445"/>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47" name="テキスト ボックス 446"/>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8" name="楕円 44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9" name="テキスト ボックス 44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0" name="楕円 449"/>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1" name="テキスト ボックス 450"/>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16589</xdr:rowOff>
    </xdr:from>
    <xdr:to>
      <xdr:col>29</xdr:col>
      <xdr:colOff>127000</xdr:colOff>
      <xdr:row>18</xdr:row>
      <xdr:rowOff>37136</xdr:rowOff>
    </xdr:to>
    <xdr:cxnSp macro="">
      <xdr:nvCxnSpPr>
        <xdr:cNvPr id="48" name="直線コネクタ 47"/>
        <xdr:cNvCxnSpPr/>
      </xdr:nvCxnSpPr>
      <xdr:spPr bwMode="auto">
        <a:xfrm flipV="1">
          <a:off x="5003800" y="3150314"/>
          <a:ext cx="647700" cy="20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37136</xdr:rowOff>
    </xdr:from>
    <xdr:to>
      <xdr:col>26</xdr:col>
      <xdr:colOff>50800</xdr:colOff>
      <xdr:row>18</xdr:row>
      <xdr:rowOff>48356</xdr:rowOff>
    </xdr:to>
    <xdr:cxnSp macro="">
      <xdr:nvCxnSpPr>
        <xdr:cNvPr id="51" name="直線コネクタ 50"/>
        <xdr:cNvCxnSpPr/>
      </xdr:nvCxnSpPr>
      <xdr:spPr bwMode="auto">
        <a:xfrm flipV="1">
          <a:off x="4305300" y="3170861"/>
          <a:ext cx="6985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26831</xdr:rowOff>
    </xdr:from>
    <xdr:to>
      <xdr:col>22</xdr:col>
      <xdr:colOff>114300</xdr:colOff>
      <xdr:row>18</xdr:row>
      <xdr:rowOff>48356</xdr:rowOff>
    </xdr:to>
    <xdr:cxnSp macro="">
      <xdr:nvCxnSpPr>
        <xdr:cNvPr id="54" name="直線コネクタ 53"/>
        <xdr:cNvCxnSpPr/>
      </xdr:nvCxnSpPr>
      <xdr:spPr bwMode="auto">
        <a:xfrm>
          <a:off x="3606800" y="3160556"/>
          <a:ext cx="698500" cy="2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150270</xdr:rowOff>
    </xdr:from>
    <xdr:ext cx="762000" cy="259045"/>
    <xdr:sp macro="" textlink="">
      <xdr:nvSpPr>
        <xdr:cNvPr id="56" name="テキスト ボックス 55"/>
        <xdr:cNvSpPr txBox="1"/>
      </xdr:nvSpPr>
      <xdr:spPr>
        <a:xfrm>
          <a:off x="39243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26831</xdr:rowOff>
    </xdr:from>
    <xdr:to>
      <xdr:col>18</xdr:col>
      <xdr:colOff>177800</xdr:colOff>
      <xdr:row>18</xdr:row>
      <xdr:rowOff>75979</xdr:rowOff>
    </xdr:to>
    <xdr:cxnSp macro="">
      <xdr:nvCxnSpPr>
        <xdr:cNvPr id="57" name="直線コネクタ 56"/>
        <xdr:cNvCxnSpPr/>
      </xdr:nvCxnSpPr>
      <xdr:spPr bwMode="auto">
        <a:xfrm flipV="1">
          <a:off x="2908300" y="3160556"/>
          <a:ext cx="698500" cy="4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9827</xdr:rowOff>
    </xdr:from>
    <xdr:to>
      <xdr:col>19</xdr:col>
      <xdr:colOff>38100</xdr:colOff>
      <xdr:row>18</xdr:row>
      <xdr:rowOff>111427</xdr:rowOff>
    </xdr:to>
    <xdr:sp macro="" textlink="">
      <xdr:nvSpPr>
        <xdr:cNvPr id="58" name="フローチャート: 判断 57"/>
        <xdr:cNvSpPr/>
      </xdr:nvSpPr>
      <xdr:spPr bwMode="auto">
        <a:xfrm>
          <a:off x="3556000" y="3143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96204</xdr:rowOff>
    </xdr:from>
    <xdr:ext cx="762000" cy="259045"/>
    <xdr:sp macro="" textlink="">
      <xdr:nvSpPr>
        <xdr:cNvPr id="59" name="テキスト ボックス 58"/>
        <xdr:cNvSpPr txBox="1"/>
      </xdr:nvSpPr>
      <xdr:spPr>
        <a:xfrm>
          <a:off x="3225800" y="322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57339</xdr:rowOff>
    </xdr:from>
    <xdr:to>
      <xdr:col>15</xdr:col>
      <xdr:colOff>101600</xdr:colOff>
      <xdr:row>18</xdr:row>
      <xdr:rowOff>158939</xdr:rowOff>
    </xdr:to>
    <xdr:sp macro="" textlink="">
      <xdr:nvSpPr>
        <xdr:cNvPr id="60" name="フローチャート: 判断 59"/>
        <xdr:cNvSpPr/>
      </xdr:nvSpPr>
      <xdr:spPr bwMode="auto">
        <a:xfrm>
          <a:off x="2857500" y="3191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143716</xdr:rowOff>
    </xdr:from>
    <xdr:ext cx="762000" cy="259045"/>
    <xdr:sp macro="" textlink="">
      <xdr:nvSpPr>
        <xdr:cNvPr id="61" name="テキスト ボックス 60"/>
        <xdr:cNvSpPr txBox="1"/>
      </xdr:nvSpPr>
      <xdr:spPr>
        <a:xfrm>
          <a:off x="2527300" y="327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137239</xdr:rowOff>
    </xdr:from>
    <xdr:to>
      <xdr:col>29</xdr:col>
      <xdr:colOff>177800</xdr:colOff>
      <xdr:row>18</xdr:row>
      <xdr:rowOff>67389</xdr:rowOff>
    </xdr:to>
    <xdr:sp macro="" textlink="">
      <xdr:nvSpPr>
        <xdr:cNvPr id="67" name="楕円 66"/>
        <xdr:cNvSpPr/>
      </xdr:nvSpPr>
      <xdr:spPr bwMode="auto">
        <a:xfrm>
          <a:off x="5600700" y="309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109316</xdr:rowOff>
    </xdr:from>
    <xdr:ext cx="762000" cy="259045"/>
    <xdr:sp macro="" textlink="">
      <xdr:nvSpPr>
        <xdr:cNvPr id="68" name="人口1人当たり決算額の推移該当値テキスト130"/>
        <xdr:cNvSpPr txBox="1"/>
      </xdr:nvSpPr>
      <xdr:spPr>
        <a:xfrm>
          <a:off x="5740400" y="307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157786</xdr:rowOff>
    </xdr:from>
    <xdr:to>
      <xdr:col>26</xdr:col>
      <xdr:colOff>101600</xdr:colOff>
      <xdr:row>18</xdr:row>
      <xdr:rowOff>87936</xdr:rowOff>
    </xdr:to>
    <xdr:sp macro="" textlink="">
      <xdr:nvSpPr>
        <xdr:cNvPr id="69" name="楕円 68"/>
        <xdr:cNvSpPr/>
      </xdr:nvSpPr>
      <xdr:spPr bwMode="auto">
        <a:xfrm>
          <a:off x="4953000" y="312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72713</xdr:rowOff>
    </xdr:from>
    <xdr:ext cx="736600" cy="259045"/>
    <xdr:sp macro="" textlink="">
      <xdr:nvSpPr>
        <xdr:cNvPr id="70" name="テキスト ボックス 69"/>
        <xdr:cNvSpPr txBox="1"/>
      </xdr:nvSpPr>
      <xdr:spPr>
        <a:xfrm>
          <a:off x="4622800" y="320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169006</xdr:rowOff>
    </xdr:from>
    <xdr:to>
      <xdr:col>22</xdr:col>
      <xdr:colOff>165100</xdr:colOff>
      <xdr:row>18</xdr:row>
      <xdr:rowOff>99156</xdr:rowOff>
    </xdr:to>
    <xdr:sp macro="" textlink="">
      <xdr:nvSpPr>
        <xdr:cNvPr id="71" name="楕円 70"/>
        <xdr:cNvSpPr/>
      </xdr:nvSpPr>
      <xdr:spPr bwMode="auto">
        <a:xfrm>
          <a:off x="4254500" y="3131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83933</xdr:rowOff>
    </xdr:from>
    <xdr:ext cx="762000" cy="259045"/>
    <xdr:sp macro="" textlink="">
      <xdr:nvSpPr>
        <xdr:cNvPr id="72" name="テキスト ボックス 71"/>
        <xdr:cNvSpPr txBox="1"/>
      </xdr:nvSpPr>
      <xdr:spPr>
        <a:xfrm>
          <a:off x="3924300" y="321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147481</xdr:rowOff>
    </xdr:from>
    <xdr:to>
      <xdr:col>19</xdr:col>
      <xdr:colOff>38100</xdr:colOff>
      <xdr:row>18</xdr:row>
      <xdr:rowOff>77631</xdr:rowOff>
    </xdr:to>
    <xdr:sp macro="" textlink="">
      <xdr:nvSpPr>
        <xdr:cNvPr id="73" name="楕円 72"/>
        <xdr:cNvSpPr/>
      </xdr:nvSpPr>
      <xdr:spPr bwMode="auto">
        <a:xfrm>
          <a:off x="3556000" y="310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87808</xdr:rowOff>
    </xdr:from>
    <xdr:ext cx="762000" cy="259045"/>
    <xdr:sp macro="" textlink="">
      <xdr:nvSpPr>
        <xdr:cNvPr id="74" name="テキスト ボックス 73"/>
        <xdr:cNvSpPr txBox="1"/>
      </xdr:nvSpPr>
      <xdr:spPr>
        <a:xfrm>
          <a:off x="3225800" y="28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25179</xdr:rowOff>
    </xdr:from>
    <xdr:to>
      <xdr:col>15</xdr:col>
      <xdr:colOff>101600</xdr:colOff>
      <xdr:row>18</xdr:row>
      <xdr:rowOff>126779</xdr:rowOff>
    </xdr:to>
    <xdr:sp macro="" textlink="">
      <xdr:nvSpPr>
        <xdr:cNvPr id="75" name="楕円 74"/>
        <xdr:cNvSpPr/>
      </xdr:nvSpPr>
      <xdr:spPr bwMode="auto">
        <a:xfrm>
          <a:off x="2857500" y="31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136956</xdr:rowOff>
    </xdr:from>
    <xdr:ext cx="762000" cy="259045"/>
    <xdr:sp macro="" textlink="">
      <xdr:nvSpPr>
        <xdr:cNvPr id="76" name="テキスト ボックス 75"/>
        <xdr:cNvSpPr txBox="1"/>
      </xdr:nvSpPr>
      <xdr:spPr>
        <a:xfrm>
          <a:off x="2527300" y="292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221531</xdr:rowOff>
    </xdr:from>
    <xdr:to>
      <xdr:col>29</xdr:col>
      <xdr:colOff>127000</xdr:colOff>
      <xdr:row>35</xdr:row>
      <xdr:rowOff>231525</xdr:rowOff>
    </xdr:to>
    <xdr:cxnSp macro="">
      <xdr:nvCxnSpPr>
        <xdr:cNvPr id="111" name="直線コネクタ 110"/>
        <xdr:cNvCxnSpPr/>
      </xdr:nvCxnSpPr>
      <xdr:spPr bwMode="auto">
        <a:xfrm flipV="1">
          <a:off x="5003800" y="6831881"/>
          <a:ext cx="647700" cy="9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206309</xdr:rowOff>
    </xdr:from>
    <xdr:ext cx="762000" cy="259045"/>
    <xdr:sp macro="" textlink="">
      <xdr:nvSpPr>
        <xdr:cNvPr id="112" name="人口1人当たり決算額の推移平均値テキスト445"/>
        <xdr:cNvSpPr txBox="1"/>
      </xdr:nvSpPr>
      <xdr:spPr>
        <a:xfrm>
          <a:off x="5740400" y="6816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231525</xdr:rowOff>
    </xdr:from>
    <xdr:to>
      <xdr:col>26</xdr:col>
      <xdr:colOff>50800</xdr:colOff>
      <xdr:row>35</xdr:row>
      <xdr:rowOff>257204</xdr:rowOff>
    </xdr:to>
    <xdr:cxnSp macro="">
      <xdr:nvCxnSpPr>
        <xdr:cNvPr id="114" name="直線コネクタ 113"/>
        <xdr:cNvCxnSpPr/>
      </xdr:nvCxnSpPr>
      <xdr:spPr bwMode="auto">
        <a:xfrm flipV="1">
          <a:off x="4305300" y="6841875"/>
          <a:ext cx="698500" cy="25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257204</xdr:rowOff>
    </xdr:from>
    <xdr:to>
      <xdr:col>22</xdr:col>
      <xdr:colOff>114300</xdr:colOff>
      <xdr:row>35</xdr:row>
      <xdr:rowOff>263365</xdr:rowOff>
    </xdr:to>
    <xdr:cxnSp macro="">
      <xdr:nvCxnSpPr>
        <xdr:cNvPr id="117" name="直線コネクタ 116"/>
        <xdr:cNvCxnSpPr/>
      </xdr:nvCxnSpPr>
      <xdr:spPr bwMode="auto">
        <a:xfrm flipV="1">
          <a:off x="3606800" y="6867554"/>
          <a:ext cx="698500" cy="6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263365</xdr:rowOff>
    </xdr:from>
    <xdr:to>
      <xdr:col>18</xdr:col>
      <xdr:colOff>177800</xdr:colOff>
      <xdr:row>35</xdr:row>
      <xdr:rowOff>295652</xdr:rowOff>
    </xdr:to>
    <xdr:cxnSp macro="">
      <xdr:nvCxnSpPr>
        <xdr:cNvPr id="120" name="直線コネクタ 119"/>
        <xdr:cNvCxnSpPr/>
      </xdr:nvCxnSpPr>
      <xdr:spPr bwMode="auto">
        <a:xfrm flipV="1">
          <a:off x="2908300" y="6873715"/>
          <a:ext cx="698500" cy="3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253016</xdr:rowOff>
    </xdr:from>
    <xdr:to>
      <xdr:col>19</xdr:col>
      <xdr:colOff>38100</xdr:colOff>
      <xdr:row>36</xdr:row>
      <xdr:rowOff>11716</xdr:rowOff>
    </xdr:to>
    <xdr:sp macro="" textlink="">
      <xdr:nvSpPr>
        <xdr:cNvPr id="121" name="フローチャート: 判断 120"/>
        <xdr:cNvSpPr/>
      </xdr:nvSpPr>
      <xdr:spPr bwMode="auto">
        <a:xfrm>
          <a:off x="3556000" y="6863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339393</xdr:rowOff>
    </xdr:from>
    <xdr:ext cx="762000" cy="259045"/>
    <xdr:sp macro="" textlink="">
      <xdr:nvSpPr>
        <xdr:cNvPr id="122" name="テキスト ボックス 121"/>
        <xdr:cNvSpPr txBox="1"/>
      </xdr:nvSpPr>
      <xdr:spPr>
        <a:xfrm>
          <a:off x="3225800" y="69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269824</xdr:rowOff>
    </xdr:from>
    <xdr:to>
      <xdr:col>15</xdr:col>
      <xdr:colOff>101600</xdr:colOff>
      <xdr:row>36</xdr:row>
      <xdr:rowOff>28524</xdr:rowOff>
    </xdr:to>
    <xdr:sp macro="" textlink="">
      <xdr:nvSpPr>
        <xdr:cNvPr id="123" name="フローチャート: 判断 122"/>
        <xdr:cNvSpPr/>
      </xdr:nvSpPr>
      <xdr:spPr bwMode="auto">
        <a:xfrm>
          <a:off x="2857500" y="6880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13301</xdr:rowOff>
    </xdr:from>
    <xdr:ext cx="762000" cy="259045"/>
    <xdr:sp macro="" textlink="">
      <xdr:nvSpPr>
        <xdr:cNvPr id="124" name="テキスト ボックス 123"/>
        <xdr:cNvSpPr txBox="1"/>
      </xdr:nvSpPr>
      <xdr:spPr>
        <a:xfrm>
          <a:off x="2527300" y="696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170731</xdr:rowOff>
    </xdr:from>
    <xdr:to>
      <xdr:col>29</xdr:col>
      <xdr:colOff>177800</xdr:colOff>
      <xdr:row>35</xdr:row>
      <xdr:rowOff>272331</xdr:rowOff>
    </xdr:to>
    <xdr:sp macro="" textlink="">
      <xdr:nvSpPr>
        <xdr:cNvPr id="130" name="楕円 129"/>
        <xdr:cNvSpPr/>
      </xdr:nvSpPr>
      <xdr:spPr bwMode="auto">
        <a:xfrm>
          <a:off x="5600700" y="6781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15808</xdr:rowOff>
    </xdr:from>
    <xdr:ext cx="762000" cy="259045"/>
    <xdr:sp macro="" textlink="">
      <xdr:nvSpPr>
        <xdr:cNvPr id="131" name="人口1人当たり決算額の推移該当値テキスト445"/>
        <xdr:cNvSpPr txBox="1"/>
      </xdr:nvSpPr>
      <xdr:spPr>
        <a:xfrm>
          <a:off x="5740400" y="66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180725</xdr:rowOff>
    </xdr:from>
    <xdr:to>
      <xdr:col>26</xdr:col>
      <xdr:colOff>101600</xdr:colOff>
      <xdr:row>35</xdr:row>
      <xdr:rowOff>282325</xdr:rowOff>
    </xdr:to>
    <xdr:sp macro="" textlink="">
      <xdr:nvSpPr>
        <xdr:cNvPr id="132" name="楕円 131"/>
        <xdr:cNvSpPr/>
      </xdr:nvSpPr>
      <xdr:spPr bwMode="auto">
        <a:xfrm>
          <a:off x="4953000" y="679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292502</xdr:rowOff>
    </xdr:from>
    <xdr:ext cx="736600" cy="259045"/>
    <xdr:sp macro="" textlink="">
      <xdr:nvSpPr>
        <xdr:cNvPr id="133" name="テキスト ボックス 132"/>
        <xdr:cNvSpPr txBox="1"/>
      </xdr:nvSpPr>
      <xdr:spPr>
        <a:xfrm>
          <a:off x="4622800" y="655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206404</xdr:rowOff>
    </xdr:from>
    <xdr:to>
      <xdr:col>22</xdr:col>
      <xdr:colOff>165100</xdr:colOff>
      <xdr:row>35</xdr:row>
      <xdr:rowOff>308004</xdr:rowOff>
    </xdr:to>
    <xdr:sp macro="" textlink="">
      <xdr:nvSpPr>
        <xdr:cNvPr id="134" name="楕円 133"/>
        <xdr:cNvSpPr/>
      </xdr:nvSpPr>
      <xdr:spPr bwMode="auto">
        <a:xfrm>
          <a:off x="4254500" y="681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292781</xdr:rowOff>
    </xdr:from>
    <xdr:ext cx="762000" cy="259045"/>
    <xdr:sp macro="" textlink="">
      <xdr:nvSpPr>
        <xdr:cNvPr id="135" name="テキスト ボックス 134"/>
        <xdr:cNvSpPr txBox="1"/>
      </xdr:nvSpPr>
      <xdr:spPr>
        <a:xfrm>
          <a:off x="3924300" y="69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212565</xdr:rowOff>
    </xdr:from>
    <xdr:to>
      <xdr:col>19</xdr:col>
      <xdr:colOff>38100</xdr:colOff>
      <xdr:row>35</xdr:row>
      <xdr:rowOff>314165</xdr:rowOff>
    </xdr:to>
    <xdr:sp macro="" textlink="">
      <xdr:nvSpPr>
        <xdr:cNvPr id="136" name="楕円 135"/>
        <xdr:cNvSpPr/>
      </xdr:nvSpPr>
      <xdr:spPr bwMode="auto">
        <a:xfrm>
          <a:off x="3556000" y="682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324342</xdr:rowOff>
    </xdr:from>
    <xdr:ext cx="762000" cy="259045"/>
    <xdr:sp macro="" textlink="">
      <xdr:nvSpPr>
        <xdr:cNvPr id="137" name="テキスト ボックス 136"/>
        <xdr:cNvSpPr txBox="1"/>
      </xdr:nvSpPr>
      <xdr:spPr>
        <a:xfrm>
          <a:off x="3225800" y="659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244852</xdr:rowOff>
    </xdr:from>
    <xdr:to>
      <xdr:col>15</xdr:col>
      <xdr:colOff>101600</xdr:colOff>
      <xdr:row>36</xdr:row>
      <xdr:rowOff>3552</xdr:rowOff>
    </xdr:to>
    <xdr:sp macro="" textlink="">
      <xdr:nvSpPr>
        <xdr:cNvPr id="138" name="楕円 137"/>
        <xdr:cNvSpPr/>
      </xdr:nvSpPr>
      <xdr:spPr bwMode="auto">
        <a:xfrm>
          <a:off x="2857500" y="685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13729</xdr:rowOff>
    </xdr:from>
    <xdr:ext cx="762000" cy="259045"/>
    <xdr:sp macro="" textlink="">
      <xdr:nvSpPr>
        <xdr:cNvPr id="139" name="テキスト ボックス 138"/>
        <xdr:cNvSpPr txBox="1"/>
      </xdr:nvSpPr>
      <xdr:spPr>
        <a:xfrm>
          <a:off x="2527300" y="662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9,303
9,229
98.78
9,094,680
8,494,913
559,439
4,439,305
7,515,982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3555</xdr:rowOff>
    </xdr:from>
    <xdr:to>
      <xdr:col>24</xdr:col>
      <xdr:colOff>63500</xdr:colOff>
      <xdr:row>38</xdr:row>
      <xdr:rowOff>46441</xdr:rowOff>
    </xdr:to>
    <xdr:cxnSp macro="">
      <xdr:nvCxnSpPr>
        <xdr:cNvPr id="59" name="直線コネクタ 58"/>
        <xdr:cNvCxnSpPr/>
      </xdr:nvCxnSpPr>
      <xdr:spPr>
        <a:xfrm>
          <a:off x="3797300" y="6518655"/>
          <a:ext cx="8382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3555</xdr:rowOff>
    </xdr:from>
    <xdr:to>
      <xdr:col>19</xdr:col>
      <xdr:colOff>177800</xdr:colOff>
      <xdr:row>38</xdr:row>
      <xdr:rowOff>66136</xdr:rowOff>
    </xdr:to>
    <xdr:cxnSp macro="">
      <xdr:nvCxnSpPr>
        <xdr:cNvPr id="62" name="直線コネクタ 61"/>
        <xdr:cNvCxnSpPr/>
      </xdr:nvCxnSpPr>
      <xdr:spPr>
        <a:xfrm flipV="1">
          <a:off x="2908300" y="6518655"/>
          <a:ext cx="8890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62241</xdr:rowOff>
    </xdr:from>
    <xdr:to>
      <xdr:col>15</xdr:col>
      <xdr:colOff>50800</xdr:colOff>
      <xdr:row>38</xdr:row>
      <xdr:rowOff>66136</xdr:rowOff>
    </xdr:to>
    <xdr:cxnSp macro="">
      <xdr:nvCxnSpPr>
        <xdr:cNvPr id="65" name="直線コネクタ 64"/>
        <xdr:cNvCxnSpPr/>
      </xdr:nvCxnSpPr>
      <xdr:spPr>
        <a:xfrm>
          <a:off x="2019300" y="6577341"/>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90592</xdr:rowOff>
    </xdr:from>
    <xdr:to>
      <xdr:col>15</xdr:col>
      <xdr:colOff>101600</xdr:colOff>
      <xdr:row>36</xdr:row>
      <xdr:rowOff>20742</xdr:rowOff>
    </xdr:to>
    <xdr:sp macro="" textlink="">
      <xdr:nvSpPr>
        <xdr:cNvPr id="66" name="フローチャート: 判断 65"/>
        <xdr:cNvSpPr/>
      </xdr:nvSpPr>
      <xdr:spPr>
        <a:xfrm>
          <a:off x="2857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37269</xdr:rowOff>
    </xdr:from>
    <xdr:ext cx="599010" cy="259045"/>
    <xdr:sp macro="" textlink="">
      <xdr:nvSpPr>
        <xdr:cNvPr id="67" name="テキスト ボックス 66"/>
        <xdr:cNvSpPr txBox="1"/>
      </xdr:nvSpPr>
      <xdr:spPr>
        <a:xfrm>
          <a:off x="2608795" y="586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56152</xdr:rowOff>
    </xdr:from>
    <xdr:to>
      <xdr:col>10</xdr:col>
      <xdr:colOff>114300</xdr:colOff>
      <xdr:row>38</xdr:row>
      <xdr:rowOff>62241</xdr:rowOff>
    </xdr:to>
    <xdr:cxnSp macro="">
      <xdr:nvCxnSpPr>
        <xdr:cNvPr id="68" name="直線コネクタ 67"/>
        <xdr:cNvCxnSpPr/>
      </xdr:nvCxnSpPr>
      <xdr:spPr>
        <a:xfrm>
          <a:off x="1130300" y="6571252"/>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96197</xdr:rowOff>
    </xdr:from>
    <xdr:to>
      <xdr:col>10</xdr:col>
      <xdr:colOff>165100</xdr:colOff>
      <xdr:row>39</xdr:row>
      <xdr:rowOff>26347</xdr:rowOff>
    </xdr:to>
    <xdr:sp macro="" textlink="">
      <xdr:nvSpPr>
        <xdr:cNvPr id="69" name="フローチャート: 判断 68"/>
        <xdr:cNvSpPr/>
      </xdr:nvSpPr>
      <xdr:spPr>
        <a:xfrm>
          <a:off x="1968500" y="661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17474</xdr:rowOff>
    </xdr:from>
    <xdr:ext cx="534377" cy="259045"/>
    <xdr:sp macro="" textlink="">
      <xdr:nvSpPr>
        <xdr:cNvPr id="70" name="テキスト ボックス 69"/>
        <xdr:cNvSpPr txBox="1"/>
      </xdr:nvSpPr>
      <xdr:spPr>
        <a:xfrm>
          <a:off x="1752111" y="67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132773</xdr:rowOff>
    </xdr:from>
    <xdr:to>
      <xdr:col>6</xdr:col>
      <xdr:colOff>38100</xdr:colOff>
      <xdr:row>39</xdr:row>
      <xdr:rowOff>62923</xdr:rowOff>
    </xdr:to>
    <xdr:sp macro="" textlink="">
      <xdr:nvSpPr>
        <xdr:cNvPr id="71" name="フローチャート: 判断 70"/>
        <xdr:cNvSpPr/>
      </xdr:nvSpPr>
      <xdr:spPr>
        <a:xfrm>
          <a:off x="1079500" y="664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54050</xdr:rowOff>
    </xdr:from>
    <xdr:ext cx="534377" cy="259045"/>
    <xdr:sp macro="" textlink="">
      <xdr:nvSpPr>
        <xdr:cNvPr id="72" name="テキスト ボックス 71"/>
        <xdr:cNvSpPr txBox="1"/>
      </xdr:nvSpPr>
      <xdr:spPr>
        <a:xfrm>
          <a:off x="863111" y="67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167091</xdr:rowOff>
    </xdr:from>
    <xdr:to>
      <xdr:col>24</xdr:col>
      <xdr:colOff>114300</xdr:colOff>
      <xdr:row>38</xdr:row>
      <xdr:rowOff>97241</xdr:rowOff>
    </xdr:to>
    <xdr:sp macro="" textlink="">
      <xdr:nvSpPr>
        <xdr:cNvPr id="78" name="楕円 77"/>
        <xdr:cNvSpPr/>
      </xdr:nvSpPr>
      <xdr:spPr>
        <a:xfrm>
          <a:off x="4584700" y="651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145518</xdr:rowOff>
    </xdr:from>
    <xdr:ext cx="599010" cy="259045"/>
    <xdr:sp macro="" textlink="">
      <xdr:nvSpPr>
        <xdr:cNvPr id="79" name="人件費該当値テキスト"/>
        <xdr:cNvSpPr txBox="1"/>
      </xdr:nvSpPr>
      <xdr:spPr>
        <a:xfrm>
          <a:off x="4686300" y="64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124205</xdr:rowOff>
    </xdr:from>
    <xdr:to>
      <xdr:col>20</xdr:col>
      <xdr:colOff>38100</xdr:colOff>
      <xdr:row>38</xdr:row>
      <xdr:rowOff>54355</xdr:rowOff>
    </xdr:to>
    <xdr:sp macro="" textlink="">
      <xdr:nvSpPr>
        <xdr:cNvPr id="80" name="楕円 79"/>
        <xdr:cNvSpPr/>
      </xdr:nvSpPr>
      <xdr:spPr>
        <a:xfrm>
          <a:off x="3746500" y="6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45482</xdr:rowOff>
    </xdr:from>
    <xdr:ext cx="599010" cy="259045"/>
    <xdr:sp macro="" textlink="">
      <xdr:nvSpPr>
        <xdr:cNvPr id="81" name="テキスト ボックス 80"/>
        <xdr:cNvSpPr txBox="1"/>
      </xdr:nvSpPr>
      <xdr:spPr>
        <a:xfrm>
          <a:off x="3497795" y="656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15336</xdr:rowOff>
    </xdr:from>
    <xdr:to>
      <xdr:col>15</xdr:col>
      <xdr:colOff>101600</xdr:colOff>
      <xdr:row>38</xdr:row>
      <xdr:rowOff>116936</xdr:rowOff>
    </xdr:to>
    <xdr:sp macro="" textlink="">
      <xdr:nvSpPr>
        <xdr:cNvPr id="82" name="楕円 81"/>
        <xdr:cNvSpPr/>
      </xdr:nvSpPr>
      <xdr:spPr>
        <a:xfrm>
          <a:off x="2857500" y="65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108063</xdr:rowOff>
    </xdr:from>
    <xdr:ext cx="599010" cy="259045"/>
    <xdr:sp macro="" textlink="">
      <xdr:nvSpPr>
        <xdr:cNvPr id="83" name="テキスト ボックス 82"/>
        <xdr:cNvSpPr txBox="1"/>
      </xdr:nvSpPr>
      <xdr:spPr>
        <a:xfrm>
          <a:off x="2608795" y="66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11441</xdr:rowOff>
    </xdr:from>
    <xdr:to>
      <xdr:col>10</xdr:col>
      <xdr:colOff>165100</xdr:colOff>
      <xdr:row>38</xdr:row>
      <xdr:rowOff>113041</xdr:rowOff>
    </xdr:to>
    <xdr:sp macro="" textlink="">
      <xdr:nvSpPr>
        <xdr:cNvPr id="84" name="楕円 83"/>
        <xdr:cNvSpPr/>
      </xdr:nvSpPr>
      <xdr:spPr>
        <a:xfrm>
          <a:off x="1968500" y="65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129568</xdr:rowOff>
    </xdr:from>
    <xdr:ext cx="599010" cy="259045"/>
    <xdr:sp macro="" textlink="">
      <xdr:nvSpPr>
        <xdr:cNvPr id="85" name="テキスト ボックス 84"/>
        <xdr:cNvSpPr txBox="1"/>
      </xdr:nvSpPr>
      <xdr:spPr>
        <a:xfrm>
          <a:off x="1719795" y="630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5352</xdr:rowOff>
    </xdr:from>
    <xdr:to>
      <xdr:col>6</xdr:col>
      <xdr:colOff>38100</xdr:colOff>
      <xdr:row>38</xdr:row>
      <xdr:rowOff>106952</xdr:rowOff>
    </xdr:to>
    <xdr:sp macro="" textlink="">
      <xdr:nvSpPr>
        <xdr:cNvPr id="86" name="楕円 85"/>
        <xdr:cNvSpPr/>
      </xdr:nvSpPr>
      <xdr:spPr>
        <a:xfrm>
          <a:off x="1079500" y="65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123478</xdr:rowOff>
    </xdr:from>
    <xdr:ext cx="599010" cy="259045"/>
    <xdr:sp macro="" textlink="">
      <xdr:nvSpPr>
        <xdr:cNvPr id="87" name="テキスト ボックス 86"/>
        <xdr:cNvSpPr txBox="1"/>
      </xdr:nvSpPr>
      <xdr:spPr>
        <a:xfrm>
          <a:off x="830795" y="62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145238</xdr:rowOff>
    </xdr:from>
    <xdr:to>
      <xdr:col>24</xdr:col>
      <xdr:colOff>63500</xdr:colOff>
      <xdr:row>58</xdr:row>
      <xdr:rowOff>167453</xdr:rowOff>
    </xdr:to>
    <xdr:cxnSp macro="">
      <xdr:nvCxnSpPr>
        <xdr:cNvPr id="118" name="直線コネクタ 117"/>
        <xdr:cNvCxnSpPr/>
      </xdr:nvCxnSpPr>
      <xdr:spPr>
        <a:xfrm flipV="1">
          <a:off x="3797300" y="10089338"/>
          <a:ext cx="8382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167453</xdr:rowOff>
    </xdr:from>
    <xdr:to>
      <xdr:col>19</xdr:col>
      <xdr:colOff>177800</xdr:colOff>
      <xdr:row>59</xdr:row>
      <xdr:rowOff>1615</xdr:rowOff>
    </xdr:to>
    <xdr:cxnSp macro="">
      <xdr:nvCxnSpPr>
        <xdr:cNvPr id="121" name="直線コネクタ 120"/>
        <xdr:cNvCxnSpPr/>
      </xdr:nvCxnSpPr>
      <xdr:spPr>
        <a:xfrm flipV="1">
          <a:off x="2908300" y="10111553"/>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1615</xdr:rowOff>
    </xdr:from>
    <xdr:to>
      <xdr:col>15</xdr:col>
      <xdr:colOff>50800</xdr:colOff>
      <xdr:row>59</xdr:row>
      <xdr:rowOff>26294</xdr:rowOff>
    </xdr:to>
    <xdr:cxnSp macro="">
      <xdr:nvCxnSpPr>
        <xdr:cNvPr id="124" name="直線コネクタ 123"/>
        <xdr:cNvCxnSpPr/>
      </xdr:nvCxnSpPr>
      <xdr:spPr>
        <a:xfrm flipV="1">
          <a:off x="2019300" y="10117165"/>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5" name="フローチャート: 判断 124"/>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6" name="テキスト ボックス 125"/>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26294</xdr:rowOff>
    </xdr:from>
    <xdr:to>
      <xdr:col>10</xdr:col>
      <xdr:colOff>114300</xdr:colOff>
      <xdr:row>59</xdr:row>
      <xdr:rowOff>30925</xdr:rowOff>
    </xdr:to>
    <xdr:cxnSp macro="">
      <xdr:nvCxnSpPr>
        <xdr:cNvPr id="127" name="直線コネクタ 126"/>
        <xdr:cNvCxnSpPr/>
      </xdr:nvCxnSpPr>
      <xdr:spPr>
        <a:xfrm flipV="1">
          <a:off x="1130300" y="10141844"/>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95896</xdr:rowOff>
    </xdr:from>
    <xdr:to>
      <xdr:col>10</xdr:col>
      <xdr:colOff>165100</xdr:colOff>
      <xdr:row>59</xdr:row>
      <xdr:rowOff>26046</xdr:rowOff>
    </xdr:to>
    <xdr:sp macro="" textlink="">
      <xdr:nvSpPr>
        <xdr:cNvPr id="128" name="フローチャート: 判断 127"/>
        <xdr:cNvSpPr/>
      </xdr:nvSpPr>
      <xdr:spPr>
        <a:xfrm>
          <a:off x="1968500" y="1003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42573</xdr:rowOff>
    </xdr:from>
    <xdr:ext cx="599010" cy="259045"/>
    <xdr:sp macro="" textlink="">
      <xdr:nvSpPr>
        <xdr:cNvPr id="129" name="テキスト ボックス 128"/>
        <xdr:cNvSpPr txBox="1"/>
      </xdr:nvSpPr>
      <xdr:spPr>
        <a:xfrm>
          <a:off x="1719795" y="981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105575</xdr:rowOff>
    </xdr:from>
    <xdr:to>
      <xdr:col>6</xdr:col>
      <xdr:colOff>38100</xdr:colOff>
      <xdr:row>59</xdr:row>
      <xdr:rowOff>35725</xdr:rowOff>
    </xdr:to>
    <xdr:sp macro="" textlink="">
      <xdr:nvSpPr>
        <xdr:cNvPr id="130" name="フローチャート: 判断 129"/>
        <xdr:cNvSpPr/>
      </xdr:nvSpPr>
      <xdr:spPr>
        <a:xfrm>
          <a:off x="1079500" y="100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52252</xdr:rowOff>
    </xdr:from>
    <xdr:ext cx="599010" cy="259045"/>
    <xdr:sp macro="" textlink="">
      <xdr:nvSpPr>
        <xdr:cNvPr id="131" name="テキスト ボックス 130"/>
        <xdr:cNvSpPr txBox="1"/>
      </xdr:nvSpPr>
      <xdr:spPr>
        <a:xfrm>
          <a:off x="830795" y="982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94438</xdr:rowOff>
    </xdr:from>
    <xdr:to>
      <xdr:col>24</xdr:col>
      <xdr:colOff>114300</xdr:colOff>
      <xdr:row>59</xdr:row>
      <xdr:rowOff>24588</xdr:rowOff>
    </xdr:to>
    <xdr:sp macro="" textlink="">
      <xdr:nvSpPr>
        <xdr:cNvPr id="137" name="楕円 136"/>
        <xdr:cNvSpPr/>
      </xdr:nvSpPr>
      <xdr:spPr>
        <a:xfrm>
          <a:off x="4584700" y="100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116653</xdr:rowOff>
    </xdr:from>
    <xdr:to>
      <xdr:col>20</xdr:col>
      <xdr:colOff>38100</xdr:colOff>
      <xdr:row>59</xdr:row>
      <xdr:rowOff>46803</xdr:rowOff>
    </xdr:to>
    <xdr:sp macro="" textlink="">
      <xdr:nvSpPr>
        <xdr:cNvPr id="139" name="楕円 138"/>
        <xdr:cNvSpPr/>
      </xdr:nvSpPr>
      <xdr:spPr>
        <a:xfrm>
          <a:off x="3746500" y="100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37930</xdr:rowOff>
    </xdr:from>
    <xdr:ext cx="534377" cy="259045"/>
    <xdr:sp macro="" textlink="">
      <xdr:nvSpPr>
        <xdr:cNvPr id="140" name="テキスト ボックス 139"/>
        <xdr:cNvSpPr txBox="1"/>
      </xdr:nvSpPr>
      <xdr:spPr>
        <a:xfrm>
          <a:off x="3530111" y="101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122265</xdr:rowOff>
    </xdr:from>
    <xdr:to>
      <xdr:col>15</xdr:col>
      <xdr:colOff>101600</xdr:colOff>
      <xdr:row>59</xdr:row>
      <xdr:rowOff>52415</xdr:rowOff>
    </xdr:to>
    <xdr:sp macro="" textlink="">
      <xdr:nvSpPr>
        <xdr:cNvPr id="141" name="楕円 140"/>
        <xdr:cNvSpPr/>
      </xdr:nvSpPr>
      <xdr:spPr>
        <a:xfrm>
          <a:off x="2857500" y="100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43542</xdr:rowOff>
    </xdr:from>
    <xdr:ext cx="534377" cy="259045"/>
    <xdr:sp macro="" textlink="">
      <xdr:nvSpPr>
        <xdr:cNvPr id="142" name="テキスト ボックス 141"/>
        <xdr:cNvSpPr txBox="1"/>
      </xdr:nvSpPr>
      <xdr:spPr>
        <a:xfrm>
          <a:off x="2641111" y="101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146944</xdr:rowOff>
    </xdr:from>
    <xdr:to>
      <xdr:col>10</xdr:col>
      <xdr:colOff>165100</xdr:colOff>
      <xdr:row>59</xdr:row>
      <xdr:rowOff>77094</xdr:rowOff>
    </xdr:to>
    <xdr:sp macro="" textlink="">
      <xdr:nvSpPr>
        <xdr:cNvPr id="143" name="楕円 142"/>
        <xdr:cNvSpPr/>
      </xdr:nvSpPr>
      <xdr:spPr>
        <a:xfrm>
          <a:off x="1968500" y="100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68221</xdr:rowOff>
    </xdr:from>
    <xdr:ext cx="534377" cy="259045"/>
    <xdr:sp macro="" textlink="">
      <xdr:nvSpPr>
        <xdr:cNvPr id="144" name="テキスト ボックス 143"/>
        <xdr:cNvSpPr txBox="1"/>
      </xdr:nvSpPr>
      <xdr:spPr>
        <a:xfrm>
          <a:off x="1752111" y="101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151575</xdr:rowOff>
    </xdr:from>
    <xdr:to>
      <xdr:col>6</xdr:col>
      <xdr:colOff>38100</xdr:colOff>
      <xdr:row>59</xdr:row>
      <xdr:rowOff>81725</xdr:rowOff>
    </xdr:to>
    <xdr:sp macro="" textlink="">
      <xdr:nvSpPr>
        <xdr:cNvPr id="145" name="楕円 144"/>
        <xdr:cNvSpPr/>
      </xdr:nvSpPr>
      <xdr:spPr>
        <a:xfrm>
          <a:off x="1079500" y="100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72852</xdr:rowOff>
    </xdr:from>
    <xdr:ext cx="534377" cy="259045"/>
    <xdr:sp macro="" textlink="">
      <xdr:nvSpPr>
        <xdr:cNvPr id="146" name="テキスト ボックス 145"/>
        <xdr:cNvSpPr txBox="1"/>
      </xdr:nvSpPr>
      <xdr:spPr>
        <a:xfrm>
          <a:off x="863111" y="101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98520</xdr:rowOff>
    </xdr:from>
    <xdr:to>
      <xdr:col>24</xdr:col>
      <xdr:colOff>63500</xdr:colOff>
      <xdr:row>78</xdr:row>
      <xdr:rowOff>133659</xdr:rowOff>
    </xdr:to>
    <xdr:cxnSp macro="">
      <xdr:nvCxnSpPr>
        <xdr:cNvPr id="177" name="直線コネクタ 176"/>
        <xdr:cNvCxnSpPr/>
      </xdr:nvCxnSpPr>
      <xdr:spPr>
        <a:xfrm flipV="1">
          <a:off x="3797300" y="13471620"/>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125575</xdr:rowOff>
    </xdr:from>
    <xdr:to>
      <xdr:col>19</xdr:col>
      <xdr:colOff>177800</xdr:colOff>
      <xdr:row>78</xdr:row>
      <xdr:rowOff>133659</xdr:rowOff>
    </xdr:to>
    <xdr:cxnSp macro="">
      <xdr:nvCxnSpPr>
        <xdr:cNvPr id="180" name="直線コネクタ 179"/>
        <xdr:cNvCxnSpPr/>
      </xdr:nvCxnSpPr>
      <xdr:spPr>
        <a:xfrm>
          <a:off x="2908300" y="13498675"/>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125575</xdr:rowOff>
    </xdr:from>
    <xdr:to>
      <xdr:col>15</xdr:col>
      <xdr:colOff>50800</xdr:colOff>
      <xdr:row>79</xdr:row>
      <xdr:rowOff>32209</xdr:rowOff>
    </xdr:to>
    <xdr:cxnSp macro="">
      <xdr:nvCxnSpPr>
        <xdr:cNvPr id="183" name="直線コネクタ 182"/>
        <xdr:cNvCxnSpPr/>
      </xdr:nvCxnSpPr>
      <xdr:spPr>
        <a:xfrm flipV="1">
          <a:off x="2019300" y="13498675"/>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4" name="フローチャート: 判断 183"/>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42336</xdr:rowOff>
    </xdr:from>
    <xdr:ext cx="534377" cy="259045"/>
    <xdr:sp macro="" textlink="">
      <xdr:nvSpPr>
        <xdr:cNvPr id="185" name="テキスト ボックス 184"/>
        <xdr:cNvSpPr txBox="1"/>
      </xdr:nvSpPr>
      <xdr:spPr>
        <a:xfrm>
          <a:off x="2641111" y="13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11815</xdr:rowOff>
    </xdr:from>
    <xdr:to>
      <xdr:col>10</xdr:col>
      <xdr:colOff>114300</xdr:colOff>
      <xdr:row>79</xdr:row>
      <xdr:rowOff>32209</xdr:rowOff>
    </xdr:to>
    <xdr:cxnSp macro="">
      <xdr:nvCxnSpPr>
        <xdr:cNvPr id="186" name="直線コネクタ 185"/>
        <xdr:cNvCxnSpPr/>
      </xdr:nvCxnSpPr>
      <xdr:spPr>
        <a:xfrm>
          <a:off x="1130300" y="13556365"/>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58970</xdr:rowOff>
    </xdr:from>
    <xdr:to>
      <xdr:col>10</xdr:col>
      <xdr:colOff>165100</xdr:colOff>
      <xdr:row>78</xdr:row>
      <xdr:rowOff>160570</xdr:rowOff>
    </xdr:to>
    <xdr:sp macro="" textlink="">
      <xdr:nvSpPr>
        <xdr:cNvPr id="187" name="フローチャート: 判断 186"/>
        <xdr:cNvSpPr/>
      </xdr:nvSpPr>
      <xdr:spPr>
        <a:xfrm>
          <a:off x="1968500" y="134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5647</xdr:rowOff>
    </xdr:from>
    <xdr:ext cx="469744" cy="259045"/>
    <xdr:sp macro="" textlink="">
      <xdr:nvSpPr>
        <xdr:cNvPr id="188" name="テキスト ボックス 187"/>
        <xdr:cNvSpPr txBox="1"/>
      </xdr:nvSpPr>
      <xdr:spPr>
        <a:xfrm>
          <a:off x="1784428" y="132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27783</xdr:rowOff>
    </xdr:from>
    <xdr:to>
      <xdr:col>6</xdr:col>
      <xdr:colOff>38100</xdr:colOff>
      <xdr:row>78</xdr:row>
      <xdr:rowOff>129383</xdr:rowOff>
    </xdr:to>
    <xdr:sp macro="" textlink="">
      <xdr:nvSpPr>
        <xdr:cNvPr id="189" name="フローチャート: 判断 188"/>
        <xdr:cNvSpPr/>
      </xdr:nvSpPr>
      <xdr:spPr>
        <a:xfrm>
          <a:off x="1079500" y="1340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145910</xdr:rowOff>
    </xdr:from>
    <xdr:ext cx="534377" cy="259045"/>
    <xdr:sp macro="" textlink="">
      <xdr:nvSpPr>
        <xdr:cNvPr id="190" name="テキスト ボックス 189"/>
        <xdr:cNvSpPr txBox="1"/>
      </xdr:nvSpPr>
      <xdr:spPr>
        <a:xfrm>
          <a:off x="863111" y="1317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47720</xdr:rowOff>
    </xdr:from>
    <xdr:to>
      <xdr:col>24</xdr:col>
      <xdr:colOff>114300</xdr:colOff>
      <xdr:row>78</xdr:row>
      <xdr:rowOff>149320</xdr:rowOff>
    </xdr:to>
    <xdr:sp macro="" textlink="">
      <xdr:nvSpPr>
        <xdr:cNvPr id="196" name="楕円 195"/>
        <xdr:cNvSpPr/>
      </xdr:nvSpPr>
      <xdr:spPr>
        <a:xfrm>
          <a:off x="4584700" y="134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26147</xdr:rowOff>
    </xdr:from>
    <xdr:ext cx="534377" cy="259045"/>
    <xdr:sp macro="" textlink="">
      <xdr:nvSpPr>
        <xdr:cNvPr id="197" name="維持補修費該当値テキスト"/>
        <xdr:cNvSpPr txBox="1"/>
      </xdr:nvSpPr>
      <xdr:spPr>
        <a:xfrm>
          <a:off x="4686300" y="133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82859</xdr:rowOff>
    </xdr:from>
    <xdr:to>
      <xdr:col>20</xdr:col>
      <xdr:colOff>38100</xdr:colOff>
      <xdr:row>79</xdr:row>
      <xdr:rowOff>13009</xdr:rowOff>
    </xdr:to>
    <xdr:sp macro="" textlink="">
      <xdr:nvSpPr>
        <xdr:cNvPr id="198" name="楕円 197"/>
        <xdr:cNvSpPr/>
      </xdr:nvSpPr>
      <xdr:spPr>
        <a:xfrm>
          <a:off x="3746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4136</xdr:rowOff>
    </xdr:from>
    <xdr:ext cx="469744" cy="259045"/>
    <xdr:sp macro="" textlink="">
      <xdr:nvSpPr>
        <xdr:cNvPr id="199" name="テキスト ボックス 198"/>
        <xdr:cNvSpPr txBox="1"/>
      </xdr:nvSpPr>
      <xdr:spPr>
        <a:xfrm>
          <a:off x="3562428"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74775</xdr:rowOff>
    </xdr:from>
    <xdr:to>
      <xdr:col>15</xdr:col>
      <xdr:colOff>101600</xdr:colOff>
      <xdr:row>79</xdr:row>
      <xdr:rowOff>4925</xdr:rowOff>
    </xdr:to>
    <xdr:sp macro="" textlink="">
      <xdr:nvSpPr>
        <xdr:cNvPr id="200" name="楕円 199"/>
        <xdr:cNvSpPr/>
      </xdr:nvSpPr>
      <xdr:spPr>
        <a:xfrm>
          <a:off x="2857500" y="13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167502</xdr:rowOff>
    </xdr:from>
    <xdr:ext cx="469744" cy="259045"/>
    <xdr:sp macro="" textlink="">
      <xdr:nvSpPr>
        <xdr:cNvPr id="201" name="テキスト ボックス 200"/>
        <xdr:cNvSpPr txBox="1"/>
      </xdr:nvSpPr>
      <xdr:spPr>
        <a:xfrm>
          <a:off x="2673428" y="135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152859</xdr:rowOff>
    </xdr:from>
    <xdr:to>
      <xdr:col>10</xdr:col>
      <xdr:colOff>165100</xdr:colOff>
      <xdr:row>79</xdr:row>
      <xdr:rowOff>83009</xdr:rowOff>
    </xdr:to>
    <xdr:sp macro="" textlink="">
      <xdr:nvSpPr>
        <xdr:cNvPr id="202" name="楕円 201"/>
        <xdr:cNvSpPr/>
      </xdr:nvSpPr>
      <xdr:spPr>
        <a:xfrm>
          <a:off x="1968500" y="135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74136</xdr:rowOff>
    </xdr:from>
    <xdr:ext cx="469744" cy="259045"/>
    <xdr:sp macro="" textlink="">
      <xdr:nvSpPr>
        <xdr:cNvPr id="203" name="テキスト ボックス 202"/>
        <xdr:cNvSpPr txBox="1"/>
      </xdr:nvSpPr>
      <xdr:spPr>
        <a:xfrm>
          <a:off x="1784428" y="1361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132465</xdr:rowOff>
    </xdr:from>
    <xdr:to>
      <xdr:col>6</xdr:col>
      <xdr:colOff>38100</xdr:colOff>
      <xdr:row>79</xdr:row>
      <xdr:rowOff>62615</xdr:rowOff>
    </xdr:to>
    <xdr:sp macro="" textlink="">
      <xdr:nvSpPr>
        <xdr:cNvPr id="204" name="楕円 203"/>
        <xdr:cNvSpPr/>
      </xdr:nvSpPr>
      <xdr:spPr>
        <a:xfrm>
          <a:off x="1079500" y="135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53742</xdr:rowOff>
    </xdr:from>
    <xdr:ext cx="469744" cy="259045"/>
    <xdr:sp macro="" textlink="">
      <xdr:nvSpPr>
        <xdr:cNvPr id="205" name="テキスト ボックス 204"/>
        <xdr:cNvSpPr txBox="1"/>
      </xdr:nvSpPr>
      <xdr:spPr>
        <a:xfrm>
          <a:off x="895428" y="13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33579</xdr:rowOff>
    </xdr:from>
    <xdr:to>
      <xdr:col>24</xdr:col>
      <xdr:colOff>63500</xdr:colOff>
      <xdr:row>96</xdr:row>
      <xdr:rowOff>23634</xdr:rowOff>
    </xdr:to>
    <xdr:cxnSp macro="">
      <xdr:nvCxnSpPr>
        <xdr:cNvPr id="235" name="直線コネクタ 234"/>
        <xdr:cNvCxnSpPr/>
      </xdr:nvCxnSpPr>
      <xdr:spPr>
        <a:xfrm>
          <a:off x="3797300" y="16149879"/>
          <a:ext cx="838200" cy="3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33579</xdr:rowOff>
    </xdr:from>
    <xdr:to>
      <xdr:col>19</xdr:col>
      <xdr:colOff>177800</xdr:colOff>
      <xdr:row>96</xdr:row>
      <xdr:rowOff>38315</xdr:rowOff>
    </xdr:to>
    <xdr:cxnSp macro="">
      <xdr:nvCxnSpPr>
        <xdr:cNvPr id="238" name="直線コネクタ 237"/>
        <xdr:cNvCxnSpPr/>
      </xdr:nvCxnSpPr>
      <xdr:spPr>
        <a:xfrm flipV="1">
          <a:off x="2908300" y="16149879"/>
          <a:ext cx="889000" cy="3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37731</xdr:rowOff>
    </xdr:from>
    <xdr:to>
      <xdr:col>15</xdr:col>
      <xdr:colOff>50800</xdr:colOff>
      <xdr:row>96</xdr:row>
      <xdr:rowOff>38315</xdr:rowOff>
    </xdr:to>
    <xdr:cxnSp macro="">
      <xdr:nvCxnSpPr>
        <xdr:cNvPr id="241" name="直線コネクタ 240"/>
        <xdr:cNvCxnSpPr/>
      </xdr:nvCxnSpPr>
      <xdr:spPr>
        <a:xfrm>
          <a:off x="2019300" y="16325481"/>
          <a:ext cx="889000" cy="1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2" name="フローチャート: 判断 241"/>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3" name="テキスト ボックス 242"/>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7035</xdr:rowOff>
    </xdr:from>
    <xdr:to>
      <xdr:col>10</xdr:col>
      <xdr:colOff>114300</xdr:colOff>
      <xdr:row>95</xdr:row>
      <xdr:rowOff>37731</xdr:rowOff>
    </xdr:to>
    <xdr:cxnSp macro="">
      <xdr:nvCxnSpPr>
        <xdr:cNvPr id="244" name="直線コネクタ 243"/>
        <xdr:cNvCxnSpPr/>
      </xdr:nvCxnSpPr>
      <xdr:spPr>
        <a:xfrm>
          <a:off x="1130300" y="16294785"/>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144284</xdr:rowOff>
    </xdr:from>
    <xdr:to>
      <xdr:col>24</xdr:col>
      <xdr:colOff>114300</xdr:colOff>
      <xdr:row>96</xdr:row>
      <xdr:rowOff>74434</xdr:rowOff>
    </xdr:to>
    <xdr:sp macro="" textlink="">
      <xdr:nvSpPr>
        <xdr:cNvPr id="254" name="楕円 253"/>
        <xdr:cNvSpPr/>
      </xdr:nvSpPr>
      <xdr:spPr>
        <a:xfrm>
          <a:off x="4584700" y="16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167161</xdr:rowOff>
    </xdr:from>
    <xdr:ext cx="534377" cy="259045"/>
    <xdr:sp macro="" textlink="">
      <xdr:nvSpPr>
        <xdr:cNvPr id="255" name="扶助費該当値テキスト"/>
        <xdr:cNvSpPr txBox="1"/>
      </xdr:nvSpPr>
      <xdr:spPr>
        <a:xfrm>
          <a:off x="4686300" y="162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154229</xdr:rowOff>
    </xdr:from>
    <xdr:to>
      <xdr:col>20</xdr:col>
      <xdr:colOff>38100</xdr:colOff>
      <xdr:row>94</xdr:row>
      <xdr:rowOff>84379</xdr:rowOff>
    </xdr:to>
    <xdr:sp macro="" textlink="">
      <xdr:nvSpPr>
        <xdr:cNvPr id="256" name="楕円 255"/>
        <xdr:cNvSpPr/>
      </xdr:nvSpPr>
      <xdr:spPr>
        <a:xfrm>
          <a:off x="3746500" y="160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100906</xdr:rowOff>
    </xdr:from>
    <xdr:ext cx="534377" cy="259045"/>
    <xdr:sp macro="" textlink="">
      <xdr:nvSpPr>
        <xdr:cNvPr id="257" name="テキスト ボックス 256"/>
        <xdr:cNvSpPr txBox="1"/>
      </xdr:nvSpPr>
      <xdr:spPr>
        <a:xfrm>
          <a:off x="3530111" y="158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158965</xdr:rowOff>
    </xdr:from>
    <xdr:to>
      <xdr:col>15</xdr:col>
      <xdr:colOff>101600</xdr:colOff>
      <xdr:row>96</xdr:row>
      <xdr:rowOff>89115</xdr:rowOff>
    </xdr:to>
    <xdr:sp macro="" textlink="">
      <xdr:nvSpPr>
        <xdr:cNvPr id="258" name="楕円 257"/>
        <xdr:cNvSpPr/>
      </xdr:nvSpPr>
      <xdr:spPr>
        <a:xfrm>
          <a:off x="2857500" y="164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80242</xdr:rowOff>
    </xdr:from>
    <xdr:ext cx="534377" cy="259045"/>
    <xdr:sp macro="" textlink="">
      <xdr:nvSpPr>
        <xdr:cNvPr id="259" name="テキスト ボックス 258"/>
        <xdr:cNvSpPr txBox="1"/>
      </xdr:nvSpPr>
      <xdr:spPr>
        <a:xfrm>
          <a:off x="2641111" y="165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158381</xdr:rowOff>
    </xdr:from>
    <xdr:to>
      <xdr:col>10</xdr:col>
      <xdr:colOff>165100</xdr:colOff>
      <xdr:row>95</xdr:row>
      <xdr:rowOff>88531</xdr:rowOff>
    </xdr:to>
    <xdr:sp macro="" textlink="">
      <xdr:nvSpPr>
        <xdr:cNvPr id="260" name="楕円 259"/>
        <xdr:cNvSpPr/>
      </xdr:nvSpPr>
      <xdr:spPr>
        <a:xfrm>
          <a:off x="1968500" y="16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105058</xdr:rowOff>
    </xdr:from>
    <xdr:ext cx="534377" cy="259045"/>
    <xdr:sp macro="" textlink="">
      <xdr:nvSpPr>
        <xdr:cNvPr id="261" name="テキスト ボックス 260"/>
        <xdr:cNvSpPr txBox="1"/>
      </xdr:nvSpPr>
      <xdr:spPr>
        <a:xfrm>
          <a:off x="1752111" y="16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127685</xdr:rowOff>
    </xdr:from>
    <xdr:to>
      <xdr:col>6</xdr:col>
      <xdr:colOff>38100</xdr:colOff>
      <xdr:row>95</xdr:row>
      <xdr:rowOff>57835</xdr:rowOff>
    </xdr:to>
    <xdr:sp macro="" textlink="">
      <xdr:nvSpPr>
        <xdr:cNvPr id="262" name="楕円 261"/>
        <xdr:cNvSpPr/>
      </xdr:nvSpPr>
      <xdr:spPr>
        <a:xfrm>
          <a:off x="1079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74362</xdr:rowOff>
    </xdr:from>
    <xdr:ext cx="534377" cy="259045"/>
    <xdr:sp macro="" textlink="">
      <xdr:nvSpPr>
        <xdr:cNvPr id="263" name="テキスト ボックス 262"/>
        <xdr:cNvSpPr txBox="1"/>
      </xdr:nvSpPr>
      <xdr:spPr>
        <a:xfrm>
          <a:off x="863111" y="160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71317</xdr:rowOff>
    </xdr:from>
    <xdr:to>
      <xdr:col>55</xdr:col>
      <xdr:colOff>0</xdr:colOff>
      <xdr:row>34</xdr:row>
      <xdr:rowOff>104363</xdr:rowOff>
    </xdr:to>
    <xdr:cxnSp macro="">
      <xdr:nvCxnSpPr>
        <xdr:cNvPr id="290" name="直線コネクタ 289"/>
        <xdr:cNvCxnSpPr/>
      </xdr:nvCxnSpPr>
      <xdr:spPr>
        <a:xfrm flipV="1">
          <a:off x="9639300" y="5900617"/>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23438</xdr:rowOff>
    </xdr:from>
    <xdr:to>
      <xdr:col>50</xdr:col>
      <xdr:colOff>114300</xdr:colOff>
      <xdr:row>34</xdr:row>
      <xdr:rowOff>104363</xdr:rowOff>
    </xdr:to>
    <xdr:cxnSp macro="">
      <xdr:nvCxnSpPr>
        <xdr:cNvPr id="293" name="直線コネクタ 292"/>
        <xdr:cNvCxnSpPr/>
      </xdr:nvCxnSpPr>
      <xdr:spPr>
        <a:xfrm>
          <a:off x="8750300" y="5509838"/>
          <a:ext cx="889000" cy="4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23438</xdr:rowOff>
    </xdr:from>
    <xdr:to>
      <xdr:col>45</xdr:col>
      <xdr:colOff>177800</xdr:colOff>
      <xdr:row>35</xdr:row>
      <xdr:rowOff>163959</xdr:rowOff>
    </xdr:to>
    <xdr:cxnSp macro="">
      <xdr:nvCxnSpPr>
        <xdr:cNvPr id="296" name="直線コネクタ 295"/>
        <xdr:cNvCxnSpPr/>
      </xdr:nvCxnSpPr>
      <xdr:spPr>
        <a:xfrm flipV="1">
          <a:off x="7861300" y="5509838"/>
          <a:ext cx="889000" cy="6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7" name="フローチャート: 判断 296"/>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132846</xdr:rowOff>
    </xdr:from>
    <xdr:ext cx="599010" cy="259045"/>
    <xdr:sp macro="" textlink="">
      <xdr:nvSpPr>
        <xdr:cNvPr id="298" name="テキスト ボックス 297"/>
        <xdr:cNvSpPr txBox="1"/>
      </xdr:nvSpPr>
      <xdr:spPr>
        <a:xfrm>
          <a:off x="8450795" y="51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127808</xdr:rowOff>
    </xdr:from>
    <xdr:to>
      <xdr:col>41</xdr:col>
      <xdr:colOff>50800</xdr:colOff>
      <xdr:row>35</xdr:row>
      <xdr:rowOff>163959</xdr:rowOff>
    </xdr:to>
    <xdr:cxnSp macro="">
      <xdr:nvCxnSpPr>
        <xdr:cNvPr id="299" name="直線コネクタ 298"/>
        <xdr:cNvCxnSpPr/>
      </xdr:nvCxnSpPr>
      <xdr:spPr>
        <a:xfrm>
          <a:off x="6972300" y="6128558"/>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20517</xdr:rowOff>
    </xdr:from>
    <xdr:to>
      <xdr:col>55</xdr:col>
      <xdr:colOff>50800</xdr:colOff>
      <xdr:row>34</xdr:row>
      <xdr:rowOff>122117</xdr:rowOff>
    </xdr:to>
    <xdr:sp macro="" textlink="">
      <xdr:nvSpPr>
        <xdr:cNvPr id="309" name="楕円 308"/>
        <xdr:cNvSpPr/>
      </xdr:nvSpPr>
      <xdr:spPr>
        <a:xfrm>
          <a:off x="10426700" y="58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43394</xdr:rowOff>
    </xdr:from>
    <xdr:ext cx="599010" cy="259045"/>
    <xdr:sp macro="" textlink="">
      <xdr:nvSpPr>
        <xdr:cNvPr id="310" name="補助費等該当値テキスト"/>
        <xdr:cNvSpPr txBox="1"/>
      </xdr:nvSpPr>
      <xdr:spPr>
        <a:xfrm>
          <a:off x="10528300" y="570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53563</xdr:rowOff>
    </xdr:from>
    <xdr:to>
      <xdr:col>50</xdr:col>
      <xdr:colOff>165100</xdr:colOff>
      <xdr:row>34</xdr:row>
      <xdr:rowOff>155163</xdr:rowOff>
    </xdr:to>
    <xdr:sp macro="" textlink="">
      <xdr:nvSpPr>
        <xdr:cNvPr id="311" name="楕円 310"/>
        <xdr:cNvSpPr/>
      </xdr:nvSpPr>
      <xdr:spPr>
        <a:xfrm>
          <a:off x="9588500" y="588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240</xdr:rowOff>
    </xdr:from>
    <xdr:ext cx="599010" cy="259045"/>
    <xdr:sp macro="" textlink="">
      <xdr:nvSpPr>
        <xdr:cNvPr id="312" name="テキスト ボックス 311"/>
        <xdr:cNvSpPr txBox="1"/>
      </xdr:nvSpPr>
      <xdr:spPr>
        <a:xfrm>
          <a:off x="9339795" y="565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144088</xdr:rowOff>
    </xdr:from>
    <xdr:to>
      <xdr:col>46</xdr:col>
      <xdr:colOff>38100</xdr:colOff>
      <xdr:row>32</xdr:row>
      <xdr:rowOff>74238</xdr:rowOff>
    </xdr:to>
    <xdr:sp macro="" textlink="">
      <xdr:nvSpPr>
        <xdr:cNvPr id="313" name="楕円 312"/>
        <xdr:cNvSpPr/>
      </xdr:nvSpPr>
      <xdr:spPr>
        <a:xfrm>
          <a:off x="8699500" y="54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65365</xdr:rowOff>
    </xdr:from>
    <xdr:ext cx="599010" cy="259045"/>
    <xdr:sp macro="" textlink="">
      <xdr:nvSpPr>
        <xdr:cNvPr id="314" name="テキスト ボックス 313"/>
        <xdr:cNvSpPr txBox="1"/>
      </xdr:nvSpPr>
      <xdr:spPr>
        <a:xfrm>
          <a:off x="8450795" y="555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113159</xdr:rowOff>
    </xdr:from>
    <xdr:to>
      <xdr:col>41</xdr:col>
      <xdr:colOff>101600</xdr:colOff>
      <xdr:row>36</xdr:row>
      <xdr:rowOff>43309</xdr:rowOff>
    </xdr:to>
    <xdr:sp macro="" textlink="">
      <xdr:nvSpPr>
        <xdr:cNvPr id="315" name="楕円 314"/>
        <xdr:cNvSpPr/>
      </xdr:nvSpPr>
      <xdr:spPr>
        <a:xfrm>
          <a:off x="7810500" y="61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34436</xdr:rowOff>
    </xdr:from>
    <xdr:ext cx="599010" cy="259045"/>
    <xdr:sp macro="" textlink="">
      <xdr:nvSpPr>
        <xdr:cNvPr id="316" name="テキスト ボックス 315"/>
        <xdr:cNvSpPr txBox="1"/>
      </xdr:nvSpPr>
      <xdr:spPr>
        <a:xfrm>
          <a:off x="7561795" y="62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77008</xdr:rowOff>
    </xdr:from>
    <xdr:to>
      <xdr:col>36</xdr:col>
      <xdr:colOff>165100</xdr:colOff>
      <xdr:row>36</xdr:row>
      <xdr:rowOff>7158</xdr:rowOff>
    </xdr:to>
    <xdr:sp macro="" textlink="">
      <xdr:nvSpPr>
        <xdr:cNvPr id="317" name="楕円 316"/>
        <xdr:cNvSpPr/>
      </xdr:nvSpPr>
      <xdr:spPr>
        <a:xfrm>
          <a:off x="6921500" y="60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169735</xdr:rowOff>
    </xdr:from>
    <xdr:ext cx="599010" cy="259045"/>
    <xdr:sp macro="" textlink="">
      <xdr:nvSpPr>
        <xdr:cNvPr id="318" name="テキスト ボックス 317"/>
        <xdr:cNvSpPr txBox="1"/>
      </xdr:nvSpPr>
      <xdr:spPr>
        <a:xfrm>
          <a:off x="6672795" y="617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115174</xdr:rowOff>
    </xdr:from>
    <xdr:to>
      <xdr:col>55</xdr:col>
      <xdr:colOff>0</xdr:colOff>
      <xdr:row>58</xdr:row>
      <xdr:rowOff>125874</xdr:rowOff>
    </xdr:to>
    <xdr:cxnSp macro="">
      <xdr:nvCxnSpPr>
        <xdr:cNvPr id="349" name="直線コネクタ 348"/>
        <xdr:cNvCxnSpPr/>
      </xdr:nvCxnSpPr>
      <xdr:spPr>
        <a:xfrm flipV="1">
          <a:off x="9639300" y="10059274"/>
          <a:ext cx="8382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109499</xdr:rowOff>
    </xdr:from>
    <xdr:to>
      <xdr:col>50</xdr:col>
      <xdr:colOff>114300</xdr:colOff>
      <xdr:row>58</xdr:row>
      <xdr:rowOff>125874</xdr:rowOff>
    </xdr:to>
    <xdr:cxnSp macro="">
      <xdr:nvCxnSpPr>
        <xdr:cNvPr id="352" name="直線コネクタ 351"/>
        <xdr:cNvCxnSpPr/>
      </xdr:nvCxnSpPr>
      <xdr:spPr>
        <a:xfrm>
          <a:off x="8750300" y="9882149"/>
          <a:ext cx="889000" cy="1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102528</xdr:rowOff>
    </xdr:from>
    <xdr:to>
      <xdr:col>45</xdr:col>
      <xdr:colOff>177800</xdr:colOff>
      <xdr:row>57</xdr:row>
      <xdr:rowOff>109499</xdr:rowOff>
    </xdr:to>
    <xdr:cxnSp macro="">
      <xdr:nvCxnSpPr>
        <xdr:cNvPr id="355" name="直線コネクタ 354"/>
        <xdr:cNvCxnSpPr/>
      </xdr:nvCxnSpPr>
      <xdr:spPr>
        <a:xfrm>
          <a:off x="7861300" y="9875178"/>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6" name="フローチャート: 判断 355"/>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156818</xdr:rowOff>
    </xdr:from>
    <xdr:ext cx="599010" cy="259045"/>
    <xdr:sp macro="" textlink="">
      <xdr:nvSpPr>
        <xdr:cNvPr id="357" name="テキスト ボックス 356"/>
        <xdr:cNvSpPr txBox="1"/>
      </xdr:nvSpPr>
      <xdr:spPr>
        <a:xfrm>
          <a:off x="8450795" y="99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102528</xdr:rowOff>
    </xdr:from>
    <xdr:to>
      <xdr:col>41</xdr:col>
      <xdr:colOff>50800</xdr:colOff>
      <xdr:row>58</xdr:row>
      <xdr:rowOff>51143</xdr:rowOff>
    </xdr:to>
    <xdr:cxnSp macro="">
      <xdr:nvCxnSpPr>
        <xdr:cNvPr id="358" name="直線コネクタ 357"/>
        <xdr:cNvCxnSpPr/>
      </xdr:nvCxnSpPr>
      <xdr:spPr>
        <a:xfrm flipV="1">
          <a:off x="6972300" y="9875178"/>
          <a:ext cx="889000" cy="1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26440</xdr:rowOff>
    </xdr:from>
    <xdr:to>
      <xdr:col>41</xdr:col>
      <xdr:colOff>101600</xdr:colOff>
      <xdr:row>58</xdr:row>
      <xdr:rowOff>128040</xdr:rowOff>
    </xdr:to>
    <xdr:sp macro="" textlink="">
      <xdr:nvSpPr>
        <xdr:cNvPr id="359" name="フローチャート: 判断 358"/>
        <xdr:cNvSpPr/>
      </xdr:nvSpPr>
      <xdr:spPr>
        <a:xfrm>
          <a:off x="7810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119167</xdr:rowOff>
    </xdr:from>
    <xdr:ext cx="599010" cy="259045"/>
    <xdr:sp macro="" textlink="">
      <xdr:nvSpPr>
        <xdr:cNvPr id="360" name="テキスト ボックス 359"/>
        <xdr:cNvSpPr txBox="1"/>
      </xdr:nvSpPr>
      <xdr:spPr>
        <a:xfrm>
          <a:off x="7561795" y="100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31669</xdr:rowOff>
    </xdr:from>
    <xdr:to>
      <xdr:col>36</xdr:col>
      <xdr:colOff>165100</xdr:colOff>
      <xdr:row>58</xdr:row>
      <xdr:rowOff>133269</xdr:rowOff>
    </xdr:to>
    <xdr:sp macro="" textlink="">
      <xdr:nvSpPr>
        <xdr:cNvPr id="361" name="フローチャート: 判断 360"/>
        <xdr:cNvSpPr/>
      </xdr:nvSpPr>
      <xdr:spPr>
        <a:xfrm>
          <a:off x="6921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124396</xdr:rowOff>
    </xdr:from>
    <xdr:ext cx="599010" cy="259045"/>
    <xdr:sp macro="" textlink="">
      <xdr:nvSpPr>
        <xdr:cNvPr id="362" name="テキスト ボックス 361"/>
        <xdr:cNvSpPr txBox="1"/>
      </xdr:nvSpPr>
      <xdr:spPr>
        <a:xfrm>
          <a:off x="6672795" y="1006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64374</xdr:rowOff>
    </xdr:from>
    <xdr:to>
      <xdr:col>55</xdr:col>
      <xdr:colOff>50800</xdr:colOff>
      <xdr:row>58</xdr:row>
      <xdr:rowOff>165974</xdr:rowOff>
    </xdr:to>
    <xdr:sp macro="" textlink="">
      <xdr:nvSpPr>
        <xdr:cNvPr id="368" name="楕円 367"/>
        <xdr:cNvSpPr/>
      </xdr:nvSpPr>
      <xdr:spPr>
        <a:xfrm>
          <a:off x="10426700" y="100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15656</xdr:rowOff>
    </xdr:from>
    <xdr:ext cx="534377" cy="259045"/>
    <xdr:sp macro="" textlink="">
      <xdr:nvSpPr>
        <xdr:cNvPr id="369" name="普通建設事業費該当値テキスト"/>
        <xdr:cNvSpPr txBox="1"/>
      </xdr:nvSpPr>
      <xdr:spPr>
        <a:xfrm>
          <a:off x="10528300" y="99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75074</xdr:rowOff>
    </xdr:from>
    <xdr:to>
      <xdr:col>50</xdr:col>
      <xdr:colOff>165100</xdr:colOff>
      <xdr:row>59</xdr:row>
      <xdr:rowOff>5224</xdr:rowOff>
    </xdr:to>
    <xdr:sp macro="" textlink="">
      <xdr:nvSpPr>
        <xdr:cNvPr id="370" name="楕円 369"/>
        <xdr:cNvSpPr/>
      </xdr:nvSpPr>
      <xdr:spPr>
        <a:xfrm>
          <a:off x="9588500" y="100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167801</xdr:rowOff>
    </xdr:from>
    <xdr:ext cx="534377" cy="259045"/>
    <xdr:sp macro="" textlink="">
      <xdr:nvSpPr>
        <xdr:cNvPr id="371" name="テキスト ボックス 370"/>
        <xdr:cNvSpPr txBox="1"/>
      </xdr:nvSpPr>
      <xdr:spPr>
        <a:xfrm>
          <a:off x="9372111" y="1011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58699</xdr:rowOff>
    </xdr:from>
    <xdr:to>
      <xdr:col>46</xdr:col>
      <xdr:colOff>38100</xdr:colOff>
      <xdr:row>57</xdr:row>
      <xdr:rowOff>160299</xdr:rowOff>
    </xdr:to>
    <xdr:sp macro="" textlink="">
      <xdr:nvSpPr>
        <xdr:cNvPr id="372" name="楕円 371"/>
        <xdr:cNvSpPr/>
      </xdr:nvSpPr>
      <xdr:spPr>
        <a:xfrm>
          <a:off x="8699500" y="98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5376</xdr:rowOff>
    </xdr:from>
    <xdr:ext cx="599010" cy="259045"/>
    <xdr:sp macro="" textlink="">
      <xdr:nvSpPr>
        <xdr:cNvPr id="373" name="テキスト ボックス 372"/>
        <xdr:cNvSpPr txBox="1"/>
      </xdr:nvSpPr>
      <xdr:spPr>
        <a:xfrm>
          <a:off x="8450795" y="960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51728</xdr:rowOff>
    </xdr:from>
    <xdr:to>
      <xdr:col>41</xdr:col>
      <xdr:colOff>101600</xdr:colOff>
      <xdr:row>57</xdr:row>
      <xdr:rowOff>153328</xdr:rowOff>
    </xdr:to>
    <xdr:sp macro="" textlink="">
      <xdr:nvSpPr>
        <xdr:cNvPr id="374" name="楕円 373"/>
        <xdr:cNvSpPr/>
      </xdr:nvSpPr>
      <xdr:spPr>
        <a:xfrm>
          <a:off x="7810500" y="98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169855</xdr:rowOff>
    </xdr:from>
    <xdr:ext cx="599010" cy="259045"/>
    <xdr:sp macro="" textlink="">
      <xdr:nvSpPr>
        <xdr:cNvPr id="375" name="テキスト ボックス 374"/>
        <xdr:cNvSpPr txBox="1"/>
      </xdr:nvSpPr>
      <xdr:spPr>
        <a:xfrm>
          <a:off x="7561795" y="959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xdr:rowOff>
    </xdr:from>
    <xdr:to>
      <xdr:col>36</xdr:col>
      <xdr:colOff>165100</xdr:colOff>
      <xdr:row>58</xdr:row>
      <xdr:rowOff>101943</xdr:rowOff>
    </xdr:to>
    <xdr:sp macro="" textlink="">
      <xdr:nvSpPr>
        <xdr:cNvPr id="376" name="楕円 375"/>
        <xdr:cNvSpPr/>
      </xdr:nvSpPr>
      <xdr:spPr>
        <a:xfrm>
          <a:off x="6921500" y="9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118470</xdr:rowOff>
    </xdr:from>
    <xdr:ext cx="599010" cy="259045"/>
    <xdr:sp macro="" textlink="">
      <xdr:nvSpPr>
        <xdr:cNvPr id="377" name="テキスト ボックス 376"/>
        <xdr:cNvSpPr txBox="1"/>
      </xdr:nvSpPr>
      <xdr:spPr>
        <a:xfrm>
          <a:off x="6672795" y="97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92376</xdr:rowOff>
    </xdr:from>
    <xdr:to>
      <xdr:col>55</xdr:col>
      <xdr:colOff>0</xdr:colOff>
      <xdr:row>78</xdr:row>
      <xdr:rowOff>114920</xdr:rowOff>
    </xdr:to>
    <xdr:cxnSp macro="">
      <xdr:nvCxnSpPr>
        <xdr:cNvPr id="404" name="直線コネクタ 403"/>
        <xdr:cNvCxnSpPr/>
      </xdr:nvCxnSpPr>
      <xdr:spPr>
        <a:xfrm>
          <a:off x="9639300" y="13465476"/>
          <a:ext cx="8382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105094</xdr:rowOff>
    </xdr:from>
    <xdr:to>
      <xdr:col>50</xdr:col>
      <xdr:colOff>114300</xdr:colOff>
      <xdr:row>78</xdr:row>
      <xdr:rowOff>92376</xdr:rowOff>
    </xdr:to>
    <xdr:cxnSp macro="">
      <xdr:nvCxnSpPr>
        <xdr:cNvPr id="407" name="直線コネクタ 406"/>
        <xdr:cNvCxnSpPr/>
      </xdr:nvCxnSpPr>
      <xdr:spPr>
        <a:xfrm>
          <a:off x="8750300" y="13306744"/>
          <a:ext cx="889000" cy="15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105094</xdr:rowOff>
    </xdr:from>
    <xdr:to>
      <xdr:col>45</xdr:col>
      <xdr:colOff>177800</xdr:colOff>
      <xdr:row>78</xdr:row>
      <xdr:rowOff>41165</xdr:rowOff>
    </xdr:to>
    <xdr:cxnSp macro="">
      <xdr:nvCxnSpPr>
        <xdr:cNvPr id="410" name="直線コネクタ 409"/>
        <xdr:cNvCxnSpPr/>
      </xdr:nvCxnSpPr>
      <xdr:spPr>
        <a:xfrm flipV="1">
          <a:off x="7861300" y="13306744"/>
          <a:ext cx="889000" cy="1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1" name="フローチャート: 判断 410"/>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2" name="テキスト ボックス 411"/>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41165</xdr:rowOff>
    </xdr:from>
    <xdr:to>
      <xdr:col>41</xdr:col>
      <xdr:colOff>50800</xdr:colOff>
      <xdr:row>78</xdr:row>
      <xdr:rowOff>96943</xdr:rowOff>
    </xdr:to>
    <xdr:cxnSp macro="">
      <xdr:nvCxnSpPr>
        <xdr:cNvPr id="413" name="直線コネクタ 412"/>
        <xdr:cNvCxnSpPr/>
      </xdr:nvCxnSpPr>
      <xdr:spPr>
        <a:xfrm flipV="1">
          <a:off x="6972300" y="1341426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155203</xdr:rowOff>
    </xdr:from>
    <xdr:to>
      <xdr:col>41</xdr:col>
      <xdr:colOff>101600</xdr:colOff>
      <xdr:row>78</xdr:row>
      <xdr:rowOff>85353</xdr:rowOff>
    </xdr:to>
    <xdr:sp macro="" textlink="">
      <xdr:nvSpPr>
        <xdr:cNvPr id="414" name="フローチャート: 判断 413"/>
        <xdr:cNvSpPr/>
      </xdr:nvSpPr>
      <xdr:spPr>
        <a:xfrm>
          <a:off x="7810500" y="1335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101880</xdr:rowOff>
    </xdr:from>
    <xdr:ext cx="534377" cy="259045"/>
    <xdr:sp macro="" textlink="">
      <xdr:nvSpPr>
        <xdr:cNvPr id="415" name="テキスト ボックス 414"/>
        <xdr:cNvSpPr txBox="1"/>
      </xdr:nvSpPr>
      <xdr:spPr>
        <a:xfrm>
          <a:off x="7594111" y="131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116419</xdr:rowOff>
    </xdr:from>
    <xdr:to>
      <xdr:col>36</xdr:col>
      <xdr:colOff>165100</xdr:colOff>
      <xdr:row>78</xdr:row>
      <xdr:rowOff>46569</xdr:rowOff>
    </xdr:to>
    <xdr:sp macro="" textlink="">
      <xdr:nvSpPr>
        <xdr:cNvPr id="416" name="フローチャート: 判断 415"/>
        <xdr:cNvSpPr/>
      </xdr:nvSpPr>
      <xdr:spPr>
        <a:xfrm>
          <a:off x="6921500" y="133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63096</xdr:rowOff>
    </xdr:from>
    <xdr:ext cx="534377" cy="259045"/>
    <xdr:sp macro="" textlink="">
      <xdr:nvSpPr>
        <xdr:cNvPr id="417" name="テキスト ボックス 416"/>
        <xdr:cNvSpPr txBox="1"/>
      </xdr:nvSpPr>
      <xdr:spPr>
        <a:xfrm>
          <a:off x="6705111" y="130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64120</xdr:rowOff>
    </xdr:from>
    <xdr:to>
      <xdr:col>55</xdr:col>
      <xdr:colOff>50800</xdr:colOff>
      <xdr:row>78</xdr:row>
      <xdr:rowOff>165720</xdr:rowOff>
    </xdr:to>
    <xdr:sp macro="" textlink="">
      <xdr:nvSpPr>
        <xdr:cNvPr id="423" name="楕円 422"/>
        <xdr:cNvSpPr/>
      </xdr:nvSpPr>
      <xdr:spPr>
        <a:xfrm>
          <a:off x="104267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150497</xdr:rowOff>
    </xdr:from>
    <xdr:ext cx="469744" cy="259045"/>
    <xdr:sp macro="" textlink="">
      <xdr:nvSpPr>
        <xdr:cNvPr id="424" name="普通建設事業費 （ うち新規整備　）該当値テキスト"/>
        <xdr:cNvSpPr txBox="1"/>
      </xdr:nvSpPr>
      <xdr:spPr>
        <a:xfrm>
          <a:off x="10528300" y="1335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41576</xdr:rowOff>
    </xdr:from>
    <xdr:to>
      <xdr:col>50</xdr:col>
      <xdr:colOff>165100</xdr:colOff>
      <xdr:row>78</xdr:row>
      <xdr:rowOff>143176</xdr:rowOff>
    </xdr:to>
    <xdr:sp macro="" textlink="">
      <xdr:nvSpPr>
        <xdr:cNvPr id="425" name="楕円 424"/>
        <xdr:cNvSpPr/>
      </xdr:nvSpPr>
      <xdr:spPr>
        <a:xfrm>
          <a:off x="9588500" y="134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134303</xdr:rowOff>
    </xdr:from>
    <xdr:ext cx="534377" cy="259045"/>
    <xdr:sp macro="" textlink="">
      <xdr:nvSpPr>
        <xdr:cNvPr id="426" name="テキスト ボックス 425"/>
        <xdr:cNvSpPr txBox="1"/>
      </xdr:nvSpPr>
      <xdr:spPr>
        <a:xfrm>
          <a:off x="9372111" y="135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54294</xdr:rowOff>
    </xdr:from>
    <xdr:to>
      <xdr:col>46</xdr:col>
      <xdr:colOff>38100</xdr:colOff>
      <xdr:row>77</xdr:row>
      <xdr:rowOff>155894</xdr:rowOff>
    </xdr:to>
    <xdr:sp macro="" textlink="">
      <xdr:nvSpPr>
        <xdr:cNvPr id="427" name="楕円 426"/>
        <xdr:cNvSpPr/>
      </xdr:nvSpPr>
      <xdr:spPr>
        <a:xfrm>
          <a:off x="8699500" y="132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147021</xdr:rowOff>
    </xdr:from>
    <xdr:ext cx="534377" cy="259045"/>
    <xdr:sp macro="" textlink="">
      <xdr:nvSpPr>
        <xdr:cNvPr id="428" name="テキスト ボックス 427"/>
        <xdr:cNvSpPr txBox="1"/>
      </xdr:nvSpPr>
      <xdr:spPr>
        <a:xfrm>
          <a:off x="8483111" y="133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161815</xdr:rowOff>
    </xdr:from>
    <xdr:to>
      <xdr:col>41</xdr:col>
      <xdr:colOff>101600</xdr:colOff>
      <xdr:row>78</xdr:row>
      <xdr:rowOff>91965</xdr:rowOff>
    </xdr:to>
    <xdr:sp macro="" textlink="">
      <xdr:nvSpPr>
        <xdr:cNvPr id="429" name="楕円 428"/>
        <xdr:cNvSpPr/>
      </xdr:nvSpPr>
      <xdr:spPr>
        <a:xfrm>
          <a:off x="7810500" y="133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83092</xdr:rowOff>
    </xdr:from>
    <xdr:ext cx="534377" cy="259045"/>
    <xdr:sp macro="" textlink="">
      <xdr:nvSpPr>
        <xdr:cNvPr id="430" name="テキスト ボックス 429"/>
        <xdr:cNvSpPr txBox="1"/>
      </xdr:nvSpPr>
      <xdr:spPr>
        <a:xfrm>
          <a:off x="7594111" y="134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46143</xdr:rowOff>
    </xdr:from>
    <xdr:to>
      <xdr:col>36</xdr:col>
      <xdr:colOff>165100</xdr:colOff>
      <xdr:row>78</xdr:row>
      <xdr:rowOff>147743</xdr:rowOff>
    </xdr:to>
    <xdr:sp macro="" textlink="">
      <xdr:nvSpPr>
        <xdr:cNvPr id="431" name="楕円 430"/>
        <xdr:cNvSpPr/>
      </xdr:nvSpPr>
      <xdr:spPr>
        <a:xfrm>
          <a:off x="6921500" y="134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138870</xdr:rowOff>
    </xdr:from>
    <xdr:ext cx="469744" cy="259045"/>
    <xdr:sp macro="" textlink="">
      <xdr:nvSpPr>
        <xdr:cNvPr id="432" name="テキスト ボックス 431"/>
        <xdr:cNvSpPr txBox="1"/>
      </xdr:nvSpPr>
      <xdr:spPr>
        <a:xfrm>
          <a:off x="6737428" y="1351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104276</xdr:rowOff>
    </xdr:from>
    <xdr:to>
      <xdr:col>55</xdr:col>
      <xdr:colOff>0</xdr:colOff>
      <xdr:row>96</xdr:row>
      <xdr:rowOff>153050</xdr:rowOff>
    </xdr:to>
    <xdr:cxnSp macro="">
      <xdr:nvCxnSpPr>
        <xdr:cNvPr id="459" name="直線コネクタ 458"/>
        <xdr:cNvCxnSpPr/>
      </xdr:nvCxnSpPr>
      <xdr:spPr>
        <a:xfrm flipV="1">
          <a:off x="9639300" y="16563476"/>
          <a:ext cx="8382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60947</xdr:rowOff>
    </xdr:from>
    <xdr:to>
      <xdr:col>50</xdr:col>
      <xdr:colOff>114300</xdr:colOff>
      <xdr:row>96</xdr:row>
      <xdr:rowOff>153050</xdr:rowOff>
    </xdr:to>
    <xdr:cxnSp macro="">
      <xdr:nvCxnSpPr>
        <xdr:cNvPr id="462" name="直線コネクタ 461"/>
        <xdr:cNvCxnSpPr/>
      </xdr:nvCxnSpPr>
      <xdr:spPr>
        <a:xfrm>
          <a:off x="8750300" y="16348697"/>
          <a:ext cx="889000" cy="26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158779</xdr:rowOff>
    </xdr:from>
    <xdr:to>
      <xdr:col>45</xdr:col>
      <xdr:colOff>177800</xdr:colOff>
      <xdr:row>95</xdr:row>
      <xdr:rowOff>60947</xdr:rowOff>
    </xdr:to>
    <xdr:cxnSp macro="">
      <xdr:nvCxnSpPr>
        <xdr:cNvPr id="465" name="直線コネクタ 464"/>
        <xdr:cNvCxnSpPr/>
      </xdr:nvCxnSpPr>
      <xdr:spPr>
        <a:xfrm>
          <a:off x="7861300" y="16103629"/>
          <a:ext cx="889000" cy="24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6" name="フローチャート: 判断 465"/>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130444</xdr:rowOff>
    </xdr:from>
    <xdr:ext cx="599010" cy="259045"/>
    <xdr:sp macro="" textlink="">
      <xdr:nvSpPr>
        <xdr:cNvPr id="467" name="テキスト ボックス 466"/>
        <xdr:cNvSpPr txBox="1"/>
      </xdr:nvSpPr>
      <xdr:spPr>
        <a:xfrm>
          <a:off x="8450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158779</xdr:rowOff>
    </xdr:from>
    <xdr:to>
      <xdr:col>41</xdr:col>
      <xdr:colOff>50800</xdr:colOff>
      <xdr:row>95</xdr:row>
      <xdr:rowOff>94459</xdr:rowOff>
    </xdr:to>
    <xdr:cxnSp macro="">
      <xdr:nvCxnSpPr>
        <xdr:cNvPr id="468" name="直線コネクタ 467"/>
        <xdr:cNvCxnSpPr/>
      </xdr:nvCxnSpPr>
      <xdr:spPr>
        <a:xfrm flipV="1">
          <a:off x="6972300" y="16103629"/>
          <a:ext cx="889000" cy="2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103312</xdr:rowOff>
    </xdr:from>
    <xdr:to>
      <xdr:col>41</xdr:col>
      <xdr:colOff>101600</xdr:colOff>
      <xdr:row>97</xdr:row>
      <xdr:rowOff>33462</xdr:rowOff>
    </xdr:to>
    <xdr:sp macro="" textlink="">
      <xdr:nvSpPr>
        <xdr:cNvPr id="469" name="フローチャート: 判断 468"/>
        <xdr:cNvSpPr/>
      </xdr:nvSpPr>
      <xdr:spPr>
        <a:xfrm>
          <a:off x="78105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24589</xdr:rowOff>
    </xdr:from>
    <xdr:ext cx="534377" cy="259045"/>
    <xdr:sp macro="" textlink="">
      <xdr:nvSpPr>
        <xdr:cNvPr id="470" name="テキスト ボックス 469"/>
        <xdr:cNvSpPr txBox="1"/>
      </xdr:nvSpPr>
      <xdr:spPr>
        <a:xfrm>
          <a:off x="7594111" y="1665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136247</xdr:rowOff>
    </xdr:from>
    <xdr:to>
      <xdr:col>36</xdr:col>
      <xdr:colOff>165100</xdr:colOff>
      <xdr:row>97</xdr:row>
      <xdr:rowOff>66397</xdr:rowOff>
    </xdr:to>
    <xdr:sp macro="" textlink="">
      <xdr:nvSpPr>
        <xdr:cNvPr id="471" name="フローチャート: 判断 470"/>
        <xdr:cNvSpPr/>
      </xdr:nvSpPr>
      <xdr:spPr>
        <a:xfrm>
          <a:off x="6921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57524</xdr:rowOff>
    </xdr:from>
    <xdr:ext cx="534377" cy="259045"/>
    <xdr:sp macro="" textlink="">
      <xdr:nvSpPr>
        <xdr:cNvPr id="472" name="テキスト ボックス 471"/>
        <xdr:cNvSpPr txBox="1"/>
      </xdr:nvSpPr>
      <xdr:spPr>
        <a:xfrm>
          <a:off x="6705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53476</xdr:rowOff>
    </xdr:from>
    <xdr:to>
      <xdr:col>55</xdr:col>
      <xdr:colOff>50800</xdr:colOff>
      <xdr:row>96</xdr:row>
      <xdr:rowOff>155076</xdr:rowOff>
    </xdr:to>
    <xdr:sp macro="" textlink="">
      <xdr:nvSpPr>
        <xdr:cNvPr id="478" name="楕円 477"/>
        <xdr:cNvSpPr/>
      </xdr:nvSpPr>
      <xdr:spPr>
        <a:xfrm>
          <a:off x="10426700" y="165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76353</xdr:rowOff>
    </xdr:from>
    <xdr:ext cx="534377" cy="259045"/>
    <xdr:sp macro="" textlink="">
      <xdr:nvSpPr>
        <xdr:cNvPr id="479" name="普通建設事業費 （ うち更新整備　）該当値テキスト"/>
        <xdr:cNvSpPr txBox="1"/>
      </xdr:nvSpPr>
      <xdr:spPr>
        <a:xfrm>
          <a:off x="10528300" y="163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102250</xdr:rowOff>
    </xdr:from>
    <xdr:to>
      <xdr:col>50</xdr:col>
      <xdr:colOff>165100</xdr:colOff>
      <xdr:row>97</xdr:row>
      <xdr:rowOff>32400</xdr:rowOff>
    </xdr:to>
    <xdr:sp macro="" textlink="">
      <xdr:nvSpPr>
        <xdr:cNvPr id="480" name="楕円 479"/>
        <xdr:cNvSpPr/>
      </xdr:nvSpPr>
      <xdr:spPr>
        <a:xfrm>
          <a:off x="9588500" y="165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23527</xdr:rowOff>
    </xdr:from>
    <xdr:ext cx="534377" cy="259045"/>
    <xdr:sp macro="" textlink="">
      <xdr:nvSpPr>
        <xdr:cNvPr id="481" name="テキスト ボックス 480"/>
        <xdr:cNvSpPr txBox="1"/>
      </xdr:nvSpPr>
      <xdr:spPr>
        <a:xfrm>
          <a:off x="9372111" y="166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10147</xdr:rowOff>
    </xdr:from>
    <xdr:to>
      <xdr:col>46</xdr:col>
      <xdr:colOff>38100</xdr:colOff>
      <xdr:row>95</xdr:row>
      <xdr:rowOff>111747</xdr:rowOff>
    </xdr:to>
    <xdr:sp macro="" textlink="">
      <xdr:nvSpPr>
        <xdr:cNvPr id="482" name="楕円 481"/>
        <xdr:cNvSpPr/>
      </xdr:nvSpPr>
      <xdr:spPr>
        <a:xfrm>
          <a:off x="8699500" y="162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128274</xdr:rowOff>
    </xdr:from>
    <xdr:ext cx="599010" cy="259045"/>
    <xdr:sp macro="" textlink="">
      <xdr:nvSpPr>
        <xdr:cNvPr id="483" name="テキスト ボックス 482"/>
        <xdr:cNvSpPr txBox="1"/>
      </xdr:nvSpPr>
      <xdr:spPr>
        <a:xfrm>
          <a:off x="8450795" y="1607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107979</xdr:rowOff>
    </xdr:from>
    <xdr:to>
      <xdr:col>41</xdr:col>
      <xdr:colOff>101600</xdr:colOff>
      <xdr:row>94</xdr:row>
      <xdr:rowOff>38129</xdr:rowOff>
    </xdr:to>
    <xdr:sp macro="" textlink="">
      <xdr:nvSpPr>
        <xdr:cNvPr id="484" name="楕円 483"/>
        <xdr:cNvSpPr/>
      </xdr:nvSpPr>
      <xdr:spPr>
        <a:xfrm>
          <a:off x="7810500" y="160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54656</xdr:rowOff>
    </xdr:from>
    <xdr:ext cx="599010" cy="259045"/>
    <xdr:sp macro="" textlink="">
      <xdr:nvSpPr>
        <xdr:cNvPr id="485" name="テキスト ボックス 484"/>
        <xdr:cNvSpPr txBox="1"/>
      </xdr:nvSpPr>
      <xdr:spPr>
        <a:xfrm>
          <a:off x="7561795" y="1582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43659</xdr:rowOff>
    </xdr:from>
    <xdr:to>
      <xdr:col>36</xdr:col>
      <xdr:colOff>165100</xdr:colOff>
      <xdr:row>95</xdr:row>
      <xdr:rowOff>145259</xdr:rowOff>
    </xdr:to>
    <xdr:sp macro="" textlink="">
      <xdr:nvSpPr>
        <xdr:cNvPr id="486" name="楕円 485"/>
        <xdr:cNvSpPr/>
      </xdr:nvSpPr>
      <xdr:spPr>
        <a:xfrm>
          <a:off x="6921500" y="163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161786</xdr:rowOff>
    </xdr:from>
    <xdr:ext cx="599010" cy="259045"/>
    <xdr:sp macro="" textlink="">
      <xdr:nvSpPr>
        <xdr:cNvPr id="487" name="テキスト ボックス 486"/>
        <xdr:cNvSpPr txBox="1"/>
      </xdr:nvSpPr>
      <xdr:spPr>
        <a:xfrm>
          <a:off x="6672795" y="161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16302</xdr:rowOff>
    </xdr:from>
    <xdr:to>
      <xdr:col>85</xdr:col>
      <xdr:colOff>127000</xdr:colOff>
      <xdr:row>37</xdr:row>
      <xdr:rowOff>32989</xdr:rowOff>
    </xdr:to>
    <xdr:cxnSp macro="">
      <xdr:nvCxnSpPr>
        <xdr:cNvPr id="514" name="直線コネクタ 513"/>
        <xdr:cNvCxnSpPr/>
      </xdr:nvCxnSpPr>
      <xdr:spPr>
        <a:xfrm>
          <a:off x="15481300" y="5845602"/>
          <a:ext cx="838200" cy="5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16302</xdr:rowOff>
    </xdr:from>
    <xdr:to>
      <xdr:col>81</xdr:col>
      <xdr:colOff>50800</xdr:colOff>
      <xdr:row>36</xdr:row>
      <xdr:rowOff>127712</xdr:rowOff>
    </xdr:to>
    <xdr:cxnSp macro="">
      <xdr:nvCxnSpPr>
        <xdr:cNvPr id="517" name="直線コネクタ 516"/>
        <xdr:cNvCxnSpPr/>
      </xdr:nvCxnSpPr>
      <xdr:spPr>
        <a:xfrm flipV="1">
          <a:off x="14592300" y="5845602"/>
          <a:ext cx="889000" cy="4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127712</xdr:rowOff>
    </xdr:from>
    <xdr:to>
      <xdr:col>76</xdr:col>
      <xdr:colOff>114300</xdr:colOff>
      <xdr:row>37</xdr:row>
      <xdr:rowOff>137140</xdr:rowOff>
    </xdr:to>
    <xdr:cxnSp macro="">
      <xdr:nvCxnSpPr>
        <xdr:cNvPr id="520" name="直線コネクタ 519"/>
        <xdr:cNvCxnSpPr/>
      </xdr:nvCxnSpPr>
      <xdr:spPr>
        <a:xfrm flipV="1">
          <a:off x="13703300" y="6299912"/>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1" name="フローチャート: 判断 520"/>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2" name="テキスト ボックス 521"/>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137140</xdr:rowOff>
    </xdr:from>
    <xdr:to>
      <xdr:col>71</xdr:col>
      <xdr:colOff>177800</xdr:colOff>
      <xdr:row>38</xdr:row>
      <xdr:rowOff>49421</xdr:rowOff>
    </xdr:to>
    <xdr:cxnSp macro="">
      <xdr:nvCxnSpPr>
        <xdr:cNvPr id="523" name="直線コネクタ 522"/>
        <xdr:cNvCxnSpPr/>
      </xdr:nvCxnSpPr>
      <xdr:spPr>
        <a:xfrm flipV="1">
          <a:off x="12814300" y="6480790"/>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4" name="フローチャート: 判断 523"/>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31857</xdr:rowOff>
    </xdr:from>
    <xdr:ext cx="534377" cy="259045"/>
    <xdr:sp macro="" textlink="">
      <xdr:nvSpPr>
        <xdr:cNvPr id="525" name="テキスト ボックス 524"/>
        <xdr:cNvSpPr txBox="1"/>
      </xdr:nvSpPr>
      <xdr:spPr>
        <a:xfrm>
          <a:off x="13436111" y="65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6" name="フローチャート: 判断 525"/>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7" name="テキスト ボックス 526"/>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153639</xdr:rowOff>
    </xdr:from>
    <xdr:to>
      <xdr:col>85</xdr:col>
      <xdr:colOff>177800</xdr:colOff>
      <xdr:row>37</xdr:row>
      <xdr:rowOff>83789</xdr:rowOff>
    </xdr:to>
    <xdr:sp macro="" textlink="">
      <xdr:nvSpPr>
        <xdr:cNvPr id="533" name="楕円 532"/>
        <xdr:cNvSpPr/>
      </xdr:nvSpPr>
      <xdr:spPr>
        <a:xfrm>
          <a:off x="16268700" y="63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5066</xdr:rowOff>
    </xdr:from>
    <xdr:ext cx="534377" cy="259045"/>
    <xdr:sp macro="" textlink="">
      <xdr:nvSpPr>
        <xdr:cNvPr id="534" name="災害復旧事業費該当値テキスト"/>
        <xdr:cNvSpPr txBox="1"/>
      </xdr:nvSpPr>
      <xdr:spPr>
        <a:xfrm>
          <a:off x="16370300" y="61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136952</xdr:rowOff>
    </xdr:from>
    <xdr:to>
      <xdr:col>81</xdr:col>
      <xdr:colOff>101600</xdr:colOff>
      <xdr:row>34</xdr:row>
      <xdr:rowOff>67102</xdr:rowOff>
    </xdr:to>
    <xdr:sp macro="" textlink="">
      <xdr:nvSpPr>
        <xdr:cNvPr id="535" name="楕円 534"/>
        <xdr:cNvSpPr/>
      </xdr:nvSpPr>
      <xdr:spPr>
        <a:xfrm>
          <a:off x="15430500" y="57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83629</xdr:rowOff>
    </xdr:from>
    <xdr:ext cx="534377" cy="259045"/>
    <xdr:sp macro="" textlink="">
      <xdr:nvSpPr>
        <xdr:cNvPr id="536" name="テキスト ボックス 535"/>
        <xdr:cNvSpPr txBox="1"/>
      </xdr:nvSpPr>
      <xdr:spPr>
        <a:xfrm>
          <a:off x="15214111" y="55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76912</xdr:rowOff>
    </xdr:from>
    <xdr:to>
      <xdr:col>76</xdr:col>
      <xdr:colOff>165100</xdr:colOff>
      <xdr:row>37</xdr:row>
      <xdr:rowOff>7062</xdr:rowOff>
    </xdr:to>
    <xdr:sp macro="" textlink="">
      <xdr:nvSpPr>
        <xdr:cNvPr id="537" name="楕円 536"/>
        <xdr:cNvSpPr/>
      </xdr:nvSpPr>
      <xdr:spPr>
        <a:xfrm>
          <a:off x="14541500" y="62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23589</xdr:rowOff>
    </xdr:from>
    <xdr:ext cx="534377" cy="259045"/>
    <xdr:sp macro="" textlink="">
      <xdr:nvSpPr>
        <xdr:cNvPr id="538" name="テキスト ボックス 537"/>
        <xdr:cNvSpPr txBox="1"/>
      </xdr:nvSpPr>
      <xdr:spPr>
        <a:xfrm>
          <a:off x="14325111" y="60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86340</xdr:rowOff>
    </xdr:from>
    <xdr:to>
      <xdr:col>72</xdr:col>
      <xdr:colOff>38100</xdr:colOff>
      <xdr:row>38</xdr:row>
      <xdr:rowOff>16490</xdr:rowOff>
    </xdr:to>
    <xdr:sp macro="" textlink="">
      <xdr:nvSpPr>
        <xdr:cNvPr id="539" name="楕円 538"/>
        <xdr:cNvSpPr/>
      </xdr:nvSpPr>
      <xdr:spPr>
        <a:xfrm>
          <a:off x="13652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33017</xdr:rowOff>
    </xdr:from>
    <xdr:ext cx="534377" cy="259045"/>
    <xdr:sp macro="" textlink="">
      <xdr:nvSpPr>
        <xdr:cNvPr id="540" name="テキスト ボックス 539"/>
        <xdr:cNvSpPr txBox="1"/>
      </xdr:nvSpPr>
      <xdr:spPr>
        <a:xfrm>
          <a:off x="13436111" y="62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170071</xdr:rowOff>
    </xdr:from>
    <xdr:to>
      <xdr:col>67</xdr:col>
      <xdr:colOff>101600</xdr:colOff>
      <xdr:row>38</xdr:row>
      <xdr:rowOff>100221</xdr:rowOff>
    </xdr:to>
    <xdr:sp macro="" textlink="">
      <xdr:nvSpPr>
        <xdr:cNvPr id="541" name="楕円 540"/>
        <xdr:cNvSpPr/>
      </xdr:nvSpPr>
      <xdr:spPr>
        <a:xfrm>
          <a:off x="12763500" y="6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91348</xdr:rowOff>
    </xdr:from>
    <xdr:ext cx="469744" cy="259045"/>
    <xdr:sp macro="" textlink="">
      <xdr:nvSpPr>
        <xdr:cNvPr id="542" name="テキスト ボックス 541"/>
        <xdr:cNvSpPr txBox="1"/>
      </xdr:nvSpPr>
      <xdr:spPr>
        <a:xfrm>
          <a:off x="12579428" y="66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6" name="テキスト ボックス 555"/>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8" name="テキスト ボックス 557"/>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0" name="テキスト ボックス 559"/>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6" name="フローチャート: 判断 575"/>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7" name="テキスト ボックス 576"/>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9" name="フローチャート: 判断 578"/>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0" name="テキスト ボックス 57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1" name="フローチャート: 判断 580"/>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2" name="テキスト ボックス 58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5" name="テキスト ボックス 594"/>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7" name="テキスト ボックス 59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9" name="直線コネクタ 618"/>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0"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1" name="直線コネクタ 620"/>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2"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3" name="直線コネクタ 622"/>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6682</xdr:rowOff>
    </xdr:from>
    <xdr:to>
      <xdr:col>85</xdr:col>
      <xdr:colOff>127000</xdr:colOff>
      <xdr:row>76</xdr:row>
      <xdr:rowOff>14478</xdr:rowOff>
    </xdr:to>
    <xdr:cxnSp macro="">
      <xdr:nvCxnSpPr>
        <xdr:cNvPr id="624" name="直線コネクタ 623"/>
        <xdr:cNvCxnSpPr/>
      </xdr:nvCxnSpPr>
      <xdr:spPr>
        <a:xfrm flipV="1">
          <a:off x="15481300" y="13036882"/>
          <a:ext cx="8382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5"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6" name="フローチャート: 判断 625"/>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14478</xdr:rowOff>
    </xdr:from>
    <xdr:to>
      <xdr:col>81</xdr:col>
      <xdr:colOff>50800</xdr:colOff>
      <xdr:row>76</xdr:row>
      <xdr:rowOff>38334</xdr:rowOff>
    </xdr:to>
    <xdr:cxnSp macro="">
      <xdr:nvCxnSpPr>
        <xdr:cNvPr id="627" name="直線コネクタ 626"/>
        <xdr:cNvCxnSpPr/>
      </xdr:nvCxnSpPr>
      <xdr:spPr>
        <a:xfrm flipV="1">
          <a:off x="14592300" y="13044678"/>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8" name="フローチャート: 判断 627"/>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9" name="テキスト ボックス 628"/>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38334</xdr:rowOff>
    </xdr:from>
    <xdr:to>
      <xdr:col>76</xdr:col>
      <xdr:colOff>114300</xdr:colOff>
      <xdr:row>76</xdr:row>
      <xdr:rowOff>53473</xdr:rowOff>
    </xdr:to>
    <xdr:cxnSp macro="">
      <xdr:nvCxnSpPr>
        <xdr:cNvPr id="630" name="直線コネクタ 629"/>
        <xdr:cNvCxnSpPr/>
      </xdr:nvCxnSpPr>
      <xdr:spPr>
        <a:xfrm flipV="1">
          <a:off x="13703300" y="1306853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1" name="フローチャート: 判断 630"/>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41749</xdr:rowOff>
    </xdr:from>
    <xdr:ext cx="599010" cy="259045"/>
    <xdr:sp macro="" textlink="">
      <xdr:nvSpPr>
        <xdr:cNvPr id="632" name="テキスト ボックス 631"/>
        <xdr:cNvSpPr txBox="1"/>
      </xdr:nvSpPr>
      <xdr:spPr>
        <a:xfrm>
          <a:off x="14292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53473</xdr:rowOff>
    </xdr:from>
    <xdr:to>
      <xdr:col>71</xdr:col>
      <xdr:colOff>177800</xdr:colOff>
      <xdr:row>76</xdr:row>
      <xdr:rowOff>62264</xdr:rowOff>
    </xdr:to>
    <xdr:cxnSp macro="">
      <xdr:nvCxnSpPr>
        <xdr:cNvPr id="633" name="直線コネクタ 632"/>
        <xdr:cNvCxnSpPr/>
      </xdr:nvCxnSpPr>
      <xdr:spPr>
        <a:xfrm flipV="1">
          <a:off x="12814300" y="13083673"/>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39083</xdr:rowOff>
    </xdr:from>
    <xdr:to>
      <xdr:col>72</xdr:col>
      <xdr:colOff>38100</xdr:colOff>
      <xdr:row>76</xdr:row>
      <xdr:rowOff>140683</xdr:rowOff>
    </xdr:to>
    <xdr:sp macro="" textlink="">
      <xdr:nvSpPr>
        <xdr:cNvPr id="634" name="フローチャート: 判断 633"/>
        <xdr:cNvSpPr/>
      </xdr:nvSpPr>
      <xdr:spPr>
        <a:xfrm>
          <a:off x="13652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131810</xdr:rowOff>
    </xdr:from>
    <xdr:ext cx="534377" cy="259045"/>
    <xdr:sp macro="" textlink="">
      <xdr:nvSpPr>
        <xdr:cNvPr id="635" name="テキスト ボックス 634"/>
        <xdr:cNvSpPr txBox="1"/>
      </xdr:nvSpPr>
      <xdr:spPr>
        <a:xfrm>
          <a:off x="13436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56755</xdr:rowOff>
    </xdr:from>
    <xdr:to>
      <xdr:col>67</xdr:col>
      <xdr:colOff>101600</xdr:colOff>
      <xdr:row>76</xdr:row>
      <xdr:rowOff>158355</xdr:rowOff>
    </xdr:to>
    <xdr:sp macro="" textlink="">
      <xdr:nvSpPr>
        <xdr:cNvPr id="636" name="フローチャート: 判断 635"/>
        <xdr:cNvSpPr/>
      </xdr:nvSpPr>
      <xdr:spPr>
        <a:xfrm>
          <a:off x="12763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149482</xdr:rowOff>
    </xdr:from>
    <xdr:ext cx="534377" cy="259045"/>
    <xdr:sp macro="" textlink="">
      <xdr:nvSpPr>
        <xdr:cNvPr id="637" name="テキスト ボックス 636"/>
        <xdr:cNvSpPr txBox="1"/>
      </xdr:nvSpPr>
      <xdr:spPr>
        <a:xfrm>
          <a:off x="12547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127333</xdr:rowOff>
    </xdr:from>
    <xdr:to>
      <xdr:col>85</xdr:col>
      <xdr:colOff>177800</xdr:colOff>
      <xdr:row>76</xdr:row>
      <xdr:rowOff>57482</xdr:rowOff>
    </xdr:to>
    <xdr:sp macro="" textlink="">
      <xdr:nvSpPr>
        <xdr:cNvPr id="643" name="楕円 642"/>
        <xdr:cNvSpPr/>
      </xdr:nvSpPr>
      <xdr:spPr>
        <a:xfrm>
          <a:off x="16268700" y="12986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150210</xdr:rowOff>
    </xdr:from>
    <xdr:ext cx="599010" cy="259045"/>
    <xdr:sp macro="" textlink="">
      <xdr:nvSpPr>
        <xdr:cNvPr id="644" name="公債費該当値テキスト"/>
        <xdr:cNvSpPr txBox="1"/>
      </xdr:nvSpPr>
      <xdr:spPr>
        <a:xfrm>
          <a:off x="16370300" y="1283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135127</xdr:rowOff>
    </xdr:from>
    <xdr:to>
      <xdr:col>81</xdr:col>
      <xdr:colOff>101600</xdr:colOff>
      <xdr:row>76</xdr:row>
      <xdr:rowOff>65277</xdr:rowOff>
    </xdr:to>
    <xdr:sp macro="" textlink="">
      <xdr:nvSpPr>
        <xdr:cNvPr id="645" name="楕円 644"/>
        <xdr:cNvSpPr/>
      </xdr:nvSpPr>
      <xdr:spPr>
        <a:xfrm>
          <a:off x="15430500" y="129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81804</xdr:rowOff>
    </xdr:from>
    <xdr:ext cx="599010" cy="259045"/>
    <xdr:sp macro="" textlink="">
      <xdr:nvSpPr>
        <xdr:cNvPr id="646" name="テキスト ボックス 645"/>
        <xdr:cNvSpPr txBox="1"/>
      </xdr:nvSpPr>
      <xdr:spPr>
        <a:xfrm>
          <a:off x="15181795" y="1276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158984</xdr:rowOff>
    </xdr:from>
    <xdr:to>
      <xdr:col>76</xdr:col>
      <xdr:colOff>165100</xdr:colOff>
      <xdr:row>76</xdr:row>
      <xdr:rowOff>89134</xdr:rowOff>
    </xdr:to>
    <xdr:sp macro="" textlink="">
      <xdr:nvSpPr>
        <xdr:cNvPr id="647" name="楕円 646"/>
        <xdr:cNvSpPr/>
      </xdr:nvSpPr>
      <xdr:spPr>
        <a:xfrm>
          <a:off x="14541500" y="130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80261</xdr:rowOff>
    </xdr:from>
    <xdr:ext cx="534377" cy="259045"/>
    <xdr:sp macro="" textlink="">
      <xdr:nvSpPr>
        <xdr:cNvPr id="648" name="テキスト ボックス 647"/>
        <xdr:cNvSpPr txBox="1"/>
      </xdr:nvSpPr>
      <xdr:spPr>
        <a:xfrm>
          <a:off x="14325111" y="131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2673</xdr:rowOff>
    </xdr:from>
    <xdr:to>
      <xdr:col>72</xdr:col>
      <xdr:colOff>38100</xdr:colOff>
      <xdr:row>76</xdr:row>
      <xdr:rowOff>104273</xdr:rowOff>
    </xdr:to>
    <xdr:sp macro="" textlink="">
      <xdr:nvSpPr>
        <xdr:cNvPr id="649" name="楕円 648"/>
        <xdr:cNvSpPr/>
      </xdr:nvSpPr>
      <xdr:spPr>
        <a:xfrm>
          <a:off x="13652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120799</xdr:rowOff>
    </xdr:from>
    <xdr:ext cx="534377" cy="259045"/>
    <xdr:sp macro="" textlink="">
      <xdr:nvSpPr>
        <xdr:cNvPr id="650" name="テキスト ボックス 649"/>
        <xdr:cNvSpPr txBox="1"/>
      </xdr:nvSpPr>
      <xdr:spPr>
        <a:xfrm>
          <a:off x="13436111" y="128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11464</xdr:rowOff>
    </xdr:from>
    <xdr:to>
      <xdr:col>67</xdr:col>
      <xdr:colOff>101600</xdr:colOff>
      <xdr:row>76</xdr:row>
      <xdr:rowOff>113064</xdr:rowOff>
    </xdr:to>
    <xdr:sp macro="" textlink="">
      <xdr:nvSpPr>
        <xdr:cNvPr id="651" name="楕円 650"/>
        <xdr:cNvSpPr/>
      </xdr:nvSpPr>
      <xdr:spPr>
        <a:xfrm>
          <a:off x="12763500" y="130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129591</xdr:rowOff>
    </xdr:from>
    <xdr:ext cx="534377" cy="259045"/>
    <xdr:sp macro="" textlink="">
      <xdr:nvSpPr>
        <xdr:cNvPr id="652" name="テキスト ボックス 651"/>
        <xdr:cNvSpPr txBox="1"/>
      </xdr:nvSpPr>
      <xdr:spPr>
        <a:xfrm>
          <a:off x="12547111" y="128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8" name="直線コネクタ 677"/>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9"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0" name="直線コネクタ 679"/>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1"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2" name="直線コネクタ 681"/>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75749</xdr:rowOff>
    </xdr:from>
    <xdr:to>
      <xdr:col>85</xdr:col>
      <xdr:colOff>127000</xdr:colOff>
      <xdr:row>98</xdr:row>
      <xdr:rowOff>155611</xdr:rowOff>
    </xdr:to>
    <xdr:cxnSp macro="">
      <xdr:nvCxnSpPr>
        <xdr:cNvPr id="683" name="直線コネクタ 682"/>
        <xdr:cNvCxnSpPr/>
      </xdr:nvCxnSpPr>
      <xdr:spPr>
        <a:xfrm flipV="1">
          <a:off x="15481300" y="16877849"/>
          <a:ext cx="838200" cy="7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4"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5" name="フローチャート: 判断 684"/>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140077</xdr:rowOff>
    </xdr:from>
    <xdr:to>
      <xdr:col>81</xdr:col>
      <xdr:colOff>50800</xdr:colOff>
      <xdr:row>98</xdr:row>
      <xdr:rowOff>155611</xdr:rowOff>
    </xdr:to>
    <xdr:cxnSp macro="">
      <xdr:nvCxnSpPr>
        <xdr:cNvPr id="686" name="直線コネクタ 685"/>
        <xdr:cNvCxnSpPr/>
      </xdr:nvCxnSpPr>
      <xdr:spPr>
        <a:xfrm>
          <a:off x="14592300" y="16942177"/>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7" name="フローチャート: 判断 686"/>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8" name="テキスト ボックス 687"/>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140077</xdr:rowOff>
    </xdr:from>
    <xdr:to>
      <xdr:col>76</xdr:col>
      <xdr:colOff>114300</xdr:colOff>
      <xdr:row>99</xdr:row>
      <xdr:rowOff>91340</xdr:rowOff>
    </xdr:to>
    <xdr:cxnSp macro="">
      <xdr:nvCxnSpPr>
        <xdr:cNvPr id="689" name="直線コネクタ 688"/>
        <xdr:cNvCxnSpPr/>
      </xdr:nvCxnSpPr>
      <xdr:spPr>
        <a:xfrm flipV="1">
          <a:off x="13703300" y="16942177"/>
          <a:ext cx="8890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0" name="フローチャート: 判断 689"/>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16166</xdr:rowOff>
    </xdr:from>
    <xdr:ext cx="534377" cy="259045"/>
    <xdr:sp macro="" textlink="">
      <xdr:nvSpPr>
        <xdr:cNvPr id="691" name="テキスト ボックス 690"/>
        <xdr:cNvSpPr txBox="1"/>
      </xdr:nvSpPr>
      <xdr:spPr>
        <a:xfrm>
          <a:off x="14325111" y="1698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91340</xdr:rowOff>
    </xdr:from>
    <xdr:to>
      <xdr:col>71</xdr:col>
      <xdr:colOff>177800</xdr:colOff>
      <xdr:row>99</xdr:row>
      <xdr:rowOff>97224</xdr:rowOff>
    </xdr:to>
    <xdr:cxnSp macro="">
      <xdr:nvCxnSpPr>
        <xdr:cNvPr id="692" name="直線コネクタ 691"/>
        <xdr:cNvCxnSpPr/>
      </xdr:nvCxnSpPr>
      <xdr:spPr>
        <a:xfrm flipV="1">
          <a:off x="12814300" y="17064890"/>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154952</xdr:rowOff>
    </xdr:from>
    <xdr:to>
      <xdr:col>72</xdr:col>
      <xdr:colOff>38100</xdr:colOff>
      <xdr:row>99</xdr:row>
      <xdr:rowOff>85102</xdr:rowOff>
    </xdr:to>
    <xdr:sp macro="" textlink="">
      <xdr:nvSpPr>
        <xdr:cNvPr id="693" name="フローチャート: 判断 692"/>
        <xdr:cNvSpPr/>
      </xdr:nvSpPr>
      <xdr:spPr>
        <a:xfrm>
          <a:off x="13652500" y="1695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101629</xdr:rowOff>
    </xdr:from>
    <xdr:ext cx="534377" cy="259045"/>
    <xdr:sp macro="" textlink="">
      <xdr:nvSpPr>
        <xdr:cNvPr id="694" name="テキスト ボックス 693"/>
        <xdr:cNvSpPr txBox="1"/>
      </xdr:nvSpPr>
      <xdr:spPr>
        <a:xfrm>
          <a:off x="13436111" y="167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145726</xdr:rowOff>
    </xdr:from>
    <xdr:to>
      <xdr:col>67</xdr:col>
      <xdr:colOff>101600</xdr:colOff>
      <xdr:row>99</xdr:row>
      <xdr:rowOff>75876</xdr:rowOff>
    </xdr:to>
    <xdr:sp macro="" textlink="">
      <xdr:nvSpPr>
        <xdr:cNvPr id="695" name="フローチャート: 判断 694"/>
        <xdr:cNvSpPr/>
      </xdr:nvSpPr>
      <xdr:spPr>
        <a:xfrm>
          <a:off x="12763500" y="1694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92403</xdr:rowOff>
    </xdr:from>
    <xdr:ext cx="534377" cy="259045"/>
    <xdr:sp macro="" textlink="">
      <xdr:nvSpPr>
        <xdr:cNvPr id="696" name="テキスト ボックス 695"/>
        <xdr:cNvSpPr txBox="1"/>
      </xdr:nvSpPr>
      <xdr:spPr>
        <a:xfrm>
          <a:off x="12547111" y="167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24949</xdr:rowOff>
    </xdr:from>
    <xdr:to>
      <xdr:col>85</xdr:col>
      <xdr:colOff>177800</xdr:colOff>
      <xdr:row>98</xdr:row>
      <xdr:rowOff>126549</xdr:rowOff>
    </xdr:to>
    <xdr:sp macro="" textlink="">
      <xdr:nvSpPr>
        <xdr:cNvPr id="702" name="楕円 701"/>
        <xdr:cNvSpPr/>
      </xdr:nvSpPr>
      <xdr:spPr>
        <a:xfrm>
          <a:off x="16268700" y="168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47826</xdr:rowOff>
    </xdr:from>
    <xdr:ext cx="599010" cy="259045"/>
    <xdr:sp macro="" textlink="">
      <xdr:nvSpPr>
        <xdr:cNvPr id="703" name="積立金該当値テキスト"/>
        <xdr:cNvSpPr txBox="1"/>
      </xdr:nvSpPr>
      <xdr:spPr>
        <a:xfrm>
          <a:off x="16370300" y="1667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104811</xdr:rowOff>
    </xdr:from>
    <xdr:to>
      <xdr:col>81</xdr:col>
      <xdr:colOff>101600</xdr:colOff>
      <xdr:row>99</xdr:row>
      <xdr:rowOff>34961</xdr:rowOff>
    </xdr:to>
    <xdr:sp macro="" textlink="">
      <xdr:nvSpPr>
        <xdr:cNvPr id="704" name="楕円 703"/>
        <xdr:cNvSpPr/>
      </xdr:nvSpPr>
      <xdr:spPr>
        <a:xfrm>
          <a:off x="15430500" y="1690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26088</xdr:rowOff>
    </xdr:from>
    <xdr:ext cx="534377" cy="259045"/>
    <xdr:sp macro="" textlink="">
      <xdr:nvSpPr>
        <xdr:cNvPr id="705" name="テキスト ボックス 704"/>
        <xdr:cNvSpPr txBox="1"/>
      </xdr:nvSpPr>
      <xdr:spPr>
        <a:xfrm>
          <a:off x="15214111" y="1699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89277</xdr:rowOff>
    </xdr:from>
    <xdr:to>
      <xdr:col>76</xdr:col>
      <xdr:colOff>165100</xdr:colOff>
      <xdr:row>99</xdr:row>
      <xdr:rowOff>19427</xdr:rowOff>
    </xdr:to>
    <xdr:sp macro="" textlink="">
      <xdr:nvSpPr>
        <xdr:cNvPr id="706" name="楕円 705"/>
        <xdr:cNvSpPr/>
      </xdr:nvSpPr>
      <xdr:spPr>
        <a:xfrm>
          <a:off x="14541500" y="168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35954</xdr:rowOff>
    </xdr:from>
    <xdr:ext cx="534377" cy="259045"/>
    <xdr:sp macro="" textlink="">
      <xdr:nvSpPr>
        <xdr:cNvPr id="707" name="テキスト ボックス 706"/>
        <xdr:cNvSpPr txBox="1"/>
      </xdr:nvSpPr>
      <xdr:spPr>
        <a:xfrm>
          <a:off x="14325111" y="166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40540</xdr:rowOff>
    </xdr:from>
    <xdr:to>
      <xdr:col>72</xdr:col>
      <xdr:colOff>38100</xdr:colOff>
      <xdr:row>99</xdr:row>
      <xdr:rowOff>142140</xdr:rowOff>
    </xdr:to>
    <xdr:sp macro="" textlink="">
      <xdr:nvSpPr>
        <xdr:cNvPr id="708" name="楕円 707"/>
        <xdr:cNvSpPr/>
      </xdr:nvSpPr>
      <xdr:spPr>
        <a:xfrm>
          <a:off x="13652500" y="170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133267</xdr:rowOff>
    </xdr:from>
    <xdr:ext cx="469744" cy="259045"/>
    <xdr:sp macro="" textlink="">
      <xdr:nvSpPr>
        <xdr:cNvPr id="709" name="テキスト ボックス 708"/>
        <xdr:cNvSpPr txBox="1"/>
      </xdr:nvSpPr>
      <xdr:spPr>
        <a:xfrm>
          <a:off x="13468428" y="171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46424</xdr:rowOff>
    </xdr:from>
    <xdr:to>
      <xdr:col>67</xdr:col>
      <xdr:colOff>101600</xdr:colOff>
      <xdr:row>99</xdr:row>
      <xdr:rowOff>148024</xdr:rowOff>
    </xdr:to>
    <xdr:sp macro="" textlink="">
      <xdr:nvSpPr>
        <xdr:cNvPr id="710" name="楕円 709"/>
        <xdr:cNvSpPr/>
      </xdr:nvSpPr>
      <xdr:spPr>
        <a:xfrm>
          <a:off x="12763500" y="1701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139151</xdr:rowOff>
    </xdr:from>
    <xdr:ext cx="469744" cy="259045"/>
    <xdr:sp macro="" textlink="">
      <xdr:nvSpPr>
        <xdr:cNvPr id="711" name="テキスト ボックス 710"/>
        <xdr:cNvSpPr txBox="1"/>
      </xdr:nvSpPr>
      <xdr:spPr>
        <a:xfrm>
          <a:off x="12579428" y="1711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7" name="直線コネクタ 736"/>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0"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1" name="直線コネクタ 740"/>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20273</xdr:rowOff>
    </xdr:from>
    <xdr:to>
      <xdr:col>116</xdr:col>
      <xdr:colOff>63500</xdr:colOff>
      <xdr:row>38</xdr:row>
      <xdr:rowOff>130425</xdr:rowOff>
    </xdr:to>
    <xdr:cxnSp macro="">
      <xdr:nvCxnSpPr>
        <xdr:cNvPr id="742" name="直線コネクタ 741"/>
        <xdr:cNvCxnSpPr/>
      </xdr:nvCxnSpPr>
      <xdr:spPr>
        <a:xfrm>
          <a:off x="21323300" y="6535373"/>
          <a:ext cx="838200" cy="1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43" name="投資及び出資金平均値テキスト"/>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4" name="フローチャート: 判断 743"/>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20273</xdr:rowOff>
    </xdr:from>
    <xdr:to>
      <xdr:col>111</xdr:col>
      <xdr:colOff>177800</xdr:colOff>
      <xdr:row>38</xdr:row>
      <xdr:rowOff>20600</xdr:rowOff>
    </xdr:to>
    <xdr:cxnSp macro="">
      <xdr:nvCxnSpPr>
        <xdr:cNvPr id="745" name="直線コネクタ 744"/>
        <xdr:cNvCxnSpPr/>
      </xdr:nvCxnSpPr>
      <xdr:spPr>
        <a:xfrm flipV="1">
          <a:off x="20434300" y="65353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6" name="フローチャート: 判断 745"/>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7" name="テキスト ボックス 746"/>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20600</xdr:rowOff>
    </xdr:from>
    <xdr:to>
      <xdr:col>107</xdr:col>
      <xdr:colOff>50800</xdr:colOff>
      <xdr:row>38</xdr:row>
      <xdr:rowOff>126833</xdr:rowOff>
    </xdr:to>
    <xdr:cxnSp macro="">
      <xdr:nvCxnSpPr>
        <xdr:cNvPr id="748" name="直線コネクタ 747"/>
        <xdr:cNvCxnSpPr/>
      </xdr:nvCxnSpPr>
      <xdr:spPr>
        <a:xfrm flipV="1">
          <a:off x="19545300" y="6535700"/>
          <a:ext cx="889000" cy="10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49" name="フローチャート: 判断 748"/>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16218</xdr:rowOff>
    </xdr:from>
    <xdr:ext cx="469744" cy="259045"/>
    <xdr:sp macro="" textlink="">
      <xdr:nvSpPr>
        <xdr:cNvPr id="750" name="テキスト ボックス 749"/>
        <xdr:cNvSpPr txBox="1"/>
      </xdr:nvSpPr>
      <xdr:spPr>
        <a:xfrm>
          <a:off x="20199428" y="670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126833</xdr:rowOff>
    </xdr:from>
    <xdr:to>
      <xdr:col>102</xdr:col>
      <xdr:colOff>114300</xdr:colOff>
      <xdr:row>38</xdr:row>
      <xdr:rowOff>139700</xdr:rowOff>
    </xdr:to>
    <xdr:cxnSp macro="">
      <xdr:nvCxnSpPr>
        <xdr:cNvPr id="751" name="直線コネクタ 750"/>
        <xdr:cNvCxnSpPr/>
      </xdr:nvCxnSpPr>
      <xdr:spPr>
        <a:xfrm flipV="1">
          <a:off x="18656300" y="664193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52" name="フローチャート: 判断 751"/>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83917</xdr:rowOff>
    </xdr:from>
    <xdr:ext cx="469744" cy="259045"/>
    <xdr:sp macro="" textlink="">
      <xdr:nvSpPr>
        <xdr:cNvPr id="753" name="テキスト ボックス 752"/>
        <xdr:cNvSpPr txBox="1"/>
      </xdr:nvSpPr>
      <xdr:spPr>
        <a:xfrm>
          <a:off x="19310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54" name="フローチャート: 判断 753"/>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33069</xdr:rowOff>
    </xdr:from>
    <xdr:ext cx="469744" cy="259045"/>
    <xdr:sp macro="" textlink="">
      <xdr:nvSpPr>
        <xdr:cNvPr id="755" name="テキスト ボックス 754"/>
        <xdr:cNvSpPr txBox="1"/>
      </xdr:nvSpPr>
      <xdr:spPr>
        <a:xfrm>
          <a:off x="18421428" y="67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79625</xdr:rowOff>
    </xdr:from>
    <xdr:to>
      <xdr:col>116</xdr:col>
      <xdr:colOff>114300</xdr:colOff>
      <xdr:row>39</xdr:row>
      <xdr:rowOff>9775</xdr:rowOff>
    </xdr:to>
    <xdr:sp macro="" textlink="">
      <xdr:nvSpPr>
        <xdr:cNvPr id="761" name="楕円 760"/>
        <xdr:cNvSpPr/>
      </xdr:nvSpPr>
      <xdr:spPr>
        <a:xfrm>
          <a:off x="22110700" y="65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102502</xdr:rowOff>
    </xdr:from>
    <xdr:ext cx="469744" cy="259045"/>
    <xdr:sp macro="" textlink="">
      <xdr:nvSpPr>
        <xdr:cNvPr id="762" name="投資及び出資金該当値テキスト"/>
        <xdr:cNvSpPr txBox="1"/>
      </xdr:nvSpPr>
      <xdr:spPr>
        <a:xfrm>
          <a:off x="22212300" y="644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140923</xdr:rowOff>
    </xdr:from>
    <xdr:to>
      <xdr:col>112</xdr:col>
      <xdr:colOff>38100</xdr:colOff>
      <xdr:row>38</xdr:row>
      <xdr:rowOff>71073</xdr:rowOff>
    </xdr:to>
    <xdr:sp macro="" textlink="">
      <xdr:nvSpPr>
        <xdr:cNvPr id="763" name="楕円 762"/>
        <xdr:cNvSpPr/>
      </xdr:nvSpPr>
      <xdr:spPr>
        <a:xfrm>
          <a:off x="21272500" y="64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87600</xdr:rowOff>
    </xdr:from>
    <xdr:ext cx="469744" cy="259045"/>
    <xdr:sp macro="" textlink="">
      <xdr:nvSpPr>
        <xdr:cNvPr id="764" name="テキスト ボックス 763"/>
        <xdr:cNvSpPr txBox="1"/>
      </xdr:nvSpPr>
      <xdr:spPr>
        <a:xfrm>
          <a:off x="21088428" y="62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141250</xdr:rowOff>
    </xdr:from>
    <xdr:to>
      <xdr:col>107</xdr:col>
      <xdr:colOff>101600</xdr:colOff>
      <xdr:row>38</xdr:row>
      <xdr:rowOff>71400</xdr:rowOff>
    </xdr:to>
    <xdr:sp macro="" textlink="">
      <xdr:nvSpPr>
        <xdr:cNvPr id="765" name="楕円 764"/>
        <xdr:cNvSpPr/>
      </xdr:nvSpPr>
      <xdr:spPr>
        <a:xfrm>
          <a:off x="203835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87927</xdr:rowOff>
    </xdr:from>
    <xdr:ext cx="469744" cy="259045"/>
    <xdr:sp macro="" textlink="">
      <xdr:nvSpPr>
        <xdr:cNvPr id="766" name="テキスト ボックス 765"/>
        <xdr:cNvSpPr txBox="1"/>
      </xdr:nvSpPr>
      <xdr:spPr>
        <a:xfrm>
          <a:off x="20199428" y="62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76033</xdr:rowOff>
    </xdr:from>
    <xdr:to>
      <xdr:col>102</xdr:col>
      <xdr:colOff>165100</xdr:colOff>
      <xdr:row>39</xdr:row>
      <xdr:rowOff>6183</xdr:rowOff>
    </xdr:to>
    <xdr:sp macro="" textlink="">
      <xdr:nvSpPr>
        <xdr:cNvPr id="767" name="楕円 766"/>
        <xdr:cNvSpPr/>
      </xdr:nvSpPr>
      <xdr:spPr>
        <a:xfrm>
          <a:off x="19494500" y="65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22710</xdr:rowOff>
    </xdr:from>
    <xdr:ext cx="469744" cy="259045"/>
    <xdr:sp macro="" textlink="">
      <xdr:nvSpPr>
        <xdr:cNvPr id="768" name="テキスト ボックス 767"/>
        <xdr:cNvSpPr txBox="1"/>
      </xdr:nvSpPr>
      <xdr:spPr>
        <a:xfrm>
          <a:off x="19310428" y="63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35577</xdr:rowOff>
    </xdr:from>
    <xdr:ext cx="469744" cy="259045"/>
    <xdr:sp macro="" textlink="">
      <xdr:nvSpPr>
        <xdr:cNvPr id="770" name="テキスト ボックス 769"/>
        <xdr:cNvSpPr txBox="1"/>
      </xdr:nvSpPr>
      <xdr:spPr>
        <a:xfrm>
          <a:off x="18421428"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6" name="直線コネクタ 795"/>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9"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0" name="直線コネクタ 799"/>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94666</xdr:rowOff>
    </xdr:from>
    <xdr:to>
      <xdr:col>116</xdr:col>
      <xdr:colOff>63500</xdr:colOff>
      <xdr:row>59</xdr:row>
      <xdr:rowOff>95188</xdr:rowOff>
    </xdr:to>
    <xdr:cxnSp macro="">
      <xdr:nvCxnSpPr>
        <xdr:cNvPr id="801" name="直線コネクタ 800"/>
        <xdr:cNvCxnSpPr/>
      </xdr:nvCxnSpPr>
      <xdr:spPr>
        <a:xfrm flipV="1">
          <a:off x="21323300" y="10210216"/>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802"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3" name="フローチャート: 判断 802"/>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94829</xdr:rowOff>
    </xdr:from>
    <xdr:to>
      <xdr:col>111</xdr:col>
      <xdr:colOff>177800</xdr:colOff>
      <xdr:row>59</xdr:row>
      <xdr:rowOff>95188</xdr:rowOff>
    </xdr:to>
    <xdr:cxnSp macro="">
      <xdr:nvCxnSpPr>
        <xdr:cNvPr id="804" name="直線コネクタ 803"/>
        <xdr:cNvCxnSpPr/>
      </xdr:nvCxnSpPr>
      <xdr:spPr>
        <a:xfrm>
          <a:off x="20434300" y="1021037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5" name="フローチャート: 判断 804"/>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6" name="テキスト ボックス 805"/>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94600</xdr:rowOff>
    </xdr:from>
    <xdr:to>
      <xdr:col>107</xdr:col>
      <xdr:colOff>50800</xdr:colOff>
      <xdr:row>59</xdr:row>
      <xdr:rowOff>94829</xdr:rowOff>
    </xdr:to>
    <xdr:cxnSp macro="">
      <xdr:nvCxnSpPr>
        <xdr:cNvPr id="807" name="直線コネクタ 806"/>
        <xdr:cNvCxnSpPr/>
      </xdr:nvCxnSpPr>
      <xdr:spPr>
        <a:xfrm>
          <a:off x="19545300" y="1021015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08" name="フローチャート: 判断 807"/>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151640</xdr:rowOff>
    </xdr:from>
    <xdr:ext cx="469744" cy="259045"/>
    <xdr:sp macro="" textlink="">
      <xdr:nvSpPr>
        <xdr:cNvPr id="809" name="テキスト ボックス 808"/>
        <xdr:cNvSpPr txBox="1"/>
      </xdr:nvSpPr>
      <xdr:spPr>
        <a:xfrm>
          <a:off x="20199428" y="9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93817</xdr:rowOff>
    </xdr:from>
    <xdr:to>
      <xdr:col>102</xdr:col>
      <xdr:colOff>114300</xdr:colOff>
      <xdr:row>59</xdr:row>
      <xdr:rowOff>94600</xdr:rowOff>
    </xdr:to>
    <xdr:cxnSp macro="">
      <xdr:nvCxnSpPr>
        <xdr:cNvPr id="810" name="直線コネクタ 809"/>
        <xdr:cNvCxnSpPr/>
      </xdr:nvCxnSpPr>
      <xdr:spPr>
        <a:xfrm>
          <a:off x="18656300" y="10209367"/>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11960</xdr:rowOff>
    </xdr:from>
    <xdr:to>
      <xdr:col>102</xdr:col>
      <xdr:colOff>165100</xdr:colOff>
      <xdr:row>58</xdr:row>
      <xdr:rowOff>113560</xdr:rowOff>
    </xdr:to>
    <xdr:sp macro="" textlink="">
      <xdr:nvSpPr>
        <xdr:cNvPr id="811" name="フローチャート: 判断 810"/>
        <xdr:cNvSpPr/>
      </xdr:nvSpPr>
      <xdr:spPr>
        <a:xfrm>
          <a:off x="19494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130087</xdr:rowOff>
    </xdr:from>
    <xdr:ext cx="469744" cy="259045"/>
    <xdr:sp macro="" textlink="">
      <xdr:nvSpPr>
        <xdr:cNvPr id="812" name="テキスト ボックス 811"/>
        <xdr:cNvSpPr txBox="1"/>
      </xdr:nvSpPr>
      <xdr:spPr>
        <a:xfrm>
          <a:off x="19310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75184</xdr:rowOff>
    </xdr:from>
    <xdr:to>
      <xdr:col>98</xdr:col>
      <xdr:colOff>38100</xdr:colOff>
      <xdr:row>59</xdr:row>
      <xdr:rowOff>5334</xdr:rowOff>
    </xdr:to>
    <xdr:sp macro="" textlink="">
      <xdr:nvSpPr>
        <xdr:cNvPr id="813" name="フローチャート: 判断 812"/>
        <xdr:cNvSpPr/>
      </xdr:nvSpPr>
      <xdr:spPr>
        <a:xfrm>
          <a:off x="18605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21861</xdr:rowOff>
    </xdr:from>
    <xdr:ext cx="469744" cy="259045"/>
    <xdr:sp macro="" textlink="">
      <xdr:nvSpPr>
        <xdr:cNvPr id="814" name="テキスト ボックス 813"/>
        <xdr:cNvSpPr txBox="1"/>
      </xdr:nvSpPr>
      <xdr:spPr>
        <a:xfrm>
          <a:off x="18421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43866</xdr:rowOff>
    </xdr:from>
    <xdr:to>
      <xdr:col>116</xdr:col>
      <xdr:colOff>114300</xdr:colOff>
      <xdr:row>59</xdr:row>
      <xdr:rowOff>145466</xdr:rowOff>
    </xdr:to>
    <xdr:sp macro="" textlink="">
      <xdr:nvSpPr>
        <xdr:cNvPr id="820" name="楕円 819"/>
        <xdr:cNvSpPr/>
      </xdr:nvSpPr>
      <xdr:spPr>
        <a:xfrm>
          <a:off x="22110700" y="101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130243</xdr:rowOff>
    </xdr:from>
    <xdr:ext cx="378565" cy="259045"/>
    <xdr:sp macro="" textlink="">
      <xdr:nvSpPr>
        <xdr:cNvPr id="821" name="貸付金該当値テキスト"/>
        <xdr:cNvSpPr txBox="1"/>
      </xdr:nvSpPr>
      <xdr:spPr>
        <a:xfrm>
          <a:off x="22212300" y="1007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44388</xdr:rowOff>
    </xdr:from>
    <xdr:to>
      <xdr:col>112</xdr:col>
      <xdr:colOff>38100</xdr:colOff>
      <xdr:row>59</xdr:row>
      <xdr:rowOff>145988</xdr:rowOff>
    </xdr:to>
    <xdr:sp macro="" textlink="">
      <xdr:nvSpPr>
        <xdr:cNvPr id="822" name="楕円 821"/>
        <xdr:cNvSpPr/>
      </xdr:nvSpPr>
      <xdr:spPr>
        <a:xfrm>
          <a:off x="21272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137115</xdr:rowOff>
    </xdr:from>
    <xdr:ext cx="378565" cy="259045"/>
    <xdr:sp macro="" textlink="">
      <xdr:nvSpPr>
        <xdr:cNvPr id="823" name="テキスト ボックス 822"/>
        <xdr:cNvSpPr txBox="1"/>
      </xdr:nvSpPr>
      <xdr:spPr>
        <a:xfrm>
          <a:off x="21134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44029</xdr:rowOff>
    </xdr:from>
    <xdr:to>
      <xdr:col>107</xdr:col>
      <xdr:colOff>101600</xdr:colOff>
      <xdr:row>59</xdr:row>
      <xdr:rowOff>145629</xdr:rowOff>
    </xdr:to>
    <xdr:sp macro="" textlink="">
      <xdr:nvSpPr>
        <xdr:cNvPr id="824" name="楕円 823"/>
        <xdr:cNvSpPr/>
      </xdr:nvSpPr>
      <xdr:spPr>
        <a:xfrm>
          <a:off x="20383500" y="10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136756</xdr:rowOff>
    </xdr:from>
    <xdr:ext cx="378565" cy="259045"/>
    <xdr:sp macro="" textlink="">
      <xdr:nvSpPr>
        <xdr:cNvPr id="825" name="テキスト ボックス 824"/>
        <xdr:cNvSpPr txBox="1"/>
      </xdr:nvSpPr>
      <xdr:spPr>
        <a:xfrm>
          <a:off x="20245017" y="1025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43800</xdr:rowOff>
    </xdr:from>
    <xdr:to>
      <xdr:col>102</xdr:col>
      <xdr:colOff>165100</xdr:colOff>
      <xdr:row>59</xdr:row>
      <xdr:rowOff>145400</xdr:rowOff>
    </xdr:to>
    <xdr:sp macro="" textlink="">
      <xdr:nvSpPr>
        <xdr:cNvPr id="826" name="楕円 825"/>
        <xdr:cNvSpPr/>
      </xdr:nvSpPr>
      <xdr:spPr>
        <a:xfrm>
          <a:off x="19494500" y="101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136527</xdr:rowOff>
    </xdr:from>
    <xdr:ext cx="378565" cy="259045"/>
    <xdr:sp macro="" textlink="">
      <xdr:nvSpPr>
        <xdr:cNvPr id="827" name="テキスト ボックス 826"/>
        <xdr:cNvSpPr txBox="1"/>
      </xdr:nvSpPr>
      <xdr:spPr>
        <a:xfrm>
          <a:off x="19356017" y="1025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43017</xdr:rowOff>
    </xdr:from>
    <xdr:to>
      <xdr:col>98</xdr:col>
      <xdr:colOff>38100</xdr:colOff>
      <xdr:row>59</xdr:row>
      <xdr:rowOff>144617</xdr:rowOff>
    </xdr:to>
    <xdr:sp macro="" textlink="">
      <xdr:nvSpPr>
        <xdr:cNvPr id="828" name="楕円 827"/>
        <xdr:cNvSpPr/>
      </xdr:nvSpPr>
      <xdr:spPr>
        <a:xfrm>
          <a:off x="186055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135744</xdr:rowOff>
    </xdr:from>
    <xdr:ext cx="378565" cy="259045"/>
    <xdr:sp macro="" textlink="">
      <xdr:nvSpPr>
        <xdr:cNvPr id="829" name="テキスト ボックス 828"/>
        <xdr:cNvSpPr txBox="1"/>
      </xdr:nvSpPr>
      <xdr:spPr>
        <a:xfrm>
          <a:off x="18467017" y="1025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3" name="直線コネクタ 852"/>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4"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5" name="直線コネクタ 854"/>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6"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7" name="直線コネクタ 856"/>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65054</xdr:rowOff>
    </xdr:from>
    <xdr:to>
      <xdr:col>116</xdr:col>
      <xdr:colOff>63500</xdr:colOff>
      <xdr:row>75</xdr:row>
      <xdr:rowOff>111529</xdr:rowOff>
    </xdr:to>
    <xdr:cxnSp macro="">
      <xdr:nvCxnSpPr>
        <xdr:cNvPr id="858" name="直線コネクタ 857"/>
        <xdr:cNvCxnSpPr/>
      </xdr:nvCxnSpPr>
      <xdr:spPr>
        <a:xfrm flipV="1">
          <a:off x="21323300" y="12923804"/>
          <a:ext cx="8382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9"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0" name="フローチャート: 判断 859"/>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63790</xdr:rowOff>
    </xdr:from>
    <xdr:to>
      <xdr:col>111</xdr:col>
      <xdr:colOff>177800</xdr:colOff>
      <xdr:row>75</xdr:row>
      <xdr:rowOff>111529</xdr:rowOff>
    </xdr:to>
    <xdr:cxnSp macro="">
      <xdr:nvCxnSpPr>
        <xdr:cNvPr id="861" name="直線コネクタ 860"/>
        <xdr:cNvCxnSpPr/>
      </xdr:nvCxnSpPr>
      <xdr:spPr>
        <a:xfrm>
          <a:off x="20434300" y="12922540"/>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2" name="フローチャート: 判断 861"/>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63" name="テキスト ボックス 862"/>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63790</xdr:rowOff>
    </xdr:from>
    <xdr:to>
      <xdr:col>107</xdr:col>
      <xdr:colOff>50800</xdr:colOff>
      <xdr:row>76</xdr:row>
      <xdr:rowOff>25964</xdr:rowOff>
    </xdr:to>
    <xdr:cxnSp macro="">
      <xdr:nvCxnSpPr>
        <xdr:cNvPr id="864" name="直線コネクタ 863"/>
        <xdr:cNvCxnSpPr/>
      </xdr:nvCxnSpPr>
      <xdr:spPr>
        <a:xfrm flipV="1">
          <a:off x="19545300" y="12922540"/>
          <a:ext cx="889000" cy="1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5" name="フローチャート: 判断 864"/>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9163</xdr:rowOff>
    </xdr:from>
    <xdr:ext cx="534377" cy="259045"/>
    <xdr:sp macro="" textlink="">
      <xdr:nvSpPr>
        <xdr:cNvPr id="866" name="テキスト ボックス 865"/>
        <xdr:cNvSpPr txBox="1"/>
      </xdr:nvSpPr>
      <xdr:spPr>
        <a:xfrm>
          <a:off x="20167111" y="130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25964</xdr:rowOff>
    </xdr:from>
    <xdr:to>
      <xdr:col>102</xdr:col>
      <xdr:colOff>114300</xdr:colOff>
      <xdr:row>76</xdr:row>
      <xdr:rowOff>40450</xdr:rowOff>
    </xdr:to>
    <xdr:cxnSp macro="">
      <xdr:nvCxnSpPr>
        <xdr:cNvPr id="867" name="直線コネクタ 866"/>
        <xdr:cNvCxnSpPr/>
      </xdr:nvCxnSpPr>
      <xdr:spPr>
        <a:xfrm flipV="1">
          <a:off x="18656300" y="13056164"/>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139421</xdr:rowOff>
    </xdr:from>
    <xdr:to>
      <xdr:col>102</xdr:col>
      <xdr:colOff>165100</xdr:colOff>
      <xdr:row>76</xdr:row>
      <xdr:rowOff>69571</xdr:rowOff>
    </xdr:to>
    <xdr:sp macro="" textlink="">
      <xdr:nvSpPr>
        <xdr:cNvPr id="868" name="フローチャート: 判断 867"/>
        <xdr:cNvSpPr/>
      </xdr:nvSpPr>
      <xdr:spPr>
        <a:xfrm>
          <a:off x="19494500" y="129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86098</xdr:rowOff>
    </xdr:from>
    <xdr:ext cx="534377" cy="259045"/>
    <xdr:sp macro="" textlink="">
      <xdr:nvSpPr>
        <xdr:cNvPr id="869" name="テキスト ボックス 868"/>
        <xdr:cNvSpPr txBox="1"/>
      </xdr:nvSpPr>
      <xdr:spPr>
        <a:xfrm>
          <a:off x="19278111" y="127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118321</xdr:rowOff>
    </xdr:from>
    <xdr:to>
      <xdr:col>98</xdr:col>
      <xdr:colOff>38100</xdr:colOff>
      <xdr:row>76</xdr:row>
      <xdr:rowOff>48471</xdr:rowOff>
    </xdr:to>
    <xdr:sp macro="" textlink="">
      <xdr:nvSpPr>
        <xdr:cNvPr id="870" name="フローチャート: 判断 869"/>
        <xdr:cNvSpPr/>
      </xdr:nvSpPr>
      <xdr:spPr>
        <a:xfrm>
          <a:off x="18605500" y="1297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64998</xdr:rowOff>
    </xdr:from>
    <xdr:ext cx="534377" cy="259045"/>
    <xdr:sp macro="" textlink="">
      <xdr:nvSpPr>
        <xdr:cNvPr id="871" name="テキスト ボックス 870"/>
        <xdr:cNvSpPr txBox="1"/>
      </xdr:nvSpPr>
      <xdr:spPr>
        <a:xfrm>
          <a:off x="18389111" y="127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14254</xdr:rowOff>
    </xdr:from>
    <xdr:to>
      <xdr:col>116</xdr:col>
      <xdr:colOff>114300</xdr:colOff>
      <xdr:row>75</xdr:row>
      <xdr:rowOff>115854</xdr:rowOff>
    </xdr:to>
    <xdr:sp macro="" textlink="">
      <xdr:nvSpPr>
        <xdr:cNvPr id="877" name="楕円 876"/>
        <xdr:cNvSpPr/>
      </xdr:nvSpPr>
      <xdr:spPr>
        <a:xfrm>
          <a:off x="22110700" y="128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37131</xdr:rowOff>
    </xdr:from>
    <xdr:ext cx="534377" cy="259045"/>
    <xdr:sp macro="" textlink="">
      <xdr:nvSpPr>
        <xdr:cNvPr id="878" name="繰出金該当値テキスト"/>
        <xdr:cNvSpPr txBox="1"/>
      </xdr:nvSpPr>
      <xdr:spPr>
        <a:xfrm>
          <a:off x="22212300" y="12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60729</xdr:rowOff>
    </xdr:from>
    <xdr:to>
      <xdr:col>112</xdr:col>
      <xdr:colOff>38100</xdr:colOff>
      <xdr:row>75</xdr:row>
      <xdr:rowOff>162328</xdr:rowOff>
    </xdr:to>
    <xdr:sp macro="" textlink="">
      <xdr:nvSpPr>
        <xdr:cNvPr id="879" name="楕円 878"/>
        <xdr:cNvSpPr/>
      </xdr:nvSpPr>
      <xdr:spPr>
        <a:xfrm>
          <a:off x="21272500" y="12919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7406</xdr:rowOff>
    </xdr:from>
    <xdr:ext cx="534377" cy="259045"/>
    <xdr:sp macro="" textlink="">
      <xdr:nvSpPr>
        <xdr:cNvPr id="880" name="テキスト ボックス 879"/>
        <xdr:cNvSpPr txBox="1"/>
      </xdr:nvSpPr>
      <xdr:spPr>
        <a:xfrm>
          <a:off x="21056111" y="126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12990</xdr:rowOff>
    </xdr:from>
    <xdr:to>
      <xdr:col>107</xdr:col>
      <xdr:colOff>101600</xdr:colOff>
      <xdr:row>75</xdr:row>
      <xdr:rowOff>114590</xdr:rowOff>
    </xdr:to>
    <xdr:sp macro="" textlink="">
      <xdr:nvSpPr>
        <xdr:cNvPr id="881" name="楕円 880"/>
        <xdr:cNvSpPr/>
      </xdr:nvSpPr>
      <xdr:spPr>
        <a:xfrm>
          <a:off x="20383500" y="128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131117</xdr:rowOff>
    </xdr:from>
    <xdr:ext cx="534377" cy="259045"/>
    <xdr:sp macro="" textlink="">
      <xdr:nvSpPr>
        <xdr:cNvPr id="882" name="テキスト ボックス 881"/>
        <xdr:cNvSpPr txBox="1"/>
      </xdr:nvSpPr>
      <xdr:spPr>
        <a:xfrm>
          <a:off x="20167111" y="1264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146614</xdr:rowOff>
    </xdr:from>
    <xdr:to>
      <xdr:col>102</xdr:col>
      <xdr:colOff>165100</xdr:colOff>
      <xdr:row>76</xdr:row>
      <xdr:rowOff>76764</xdr:rowOff>
    </xdr:to>
    <xdr:sp macro="" textlink="">
      <xdr:nvSpPr>
        <xdr:cNvPr id="883" name="楕円 882"/>
        <xdr:cNvSpPr/>
      </xdr:nvSpPr>
      <xdr:spPr>
        <a:xfrm>
          <a:off x="19494500" y="13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67891</xdr:rowOff>
    </xdr:from>
    <xdr:ext cx="534377" cy="259045"/>
    <xdr:sp macro="" textlink="">
      <xdr:nvSpPr>
        <xdr:cNvPr id="884" name="テキスト ボックス 883"/>
        <xdr:cNvSpPr txBox="1"/>
      </xdr:nvSpPr>
      <xdr:spPr>
        <a:xfrm>
          <a:off x="19278111" y="1309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161100</xdr:rowOff>
    </xdr:from>
    <xdr:to>
      <xdr:col>98</xdr:col>
      <xdr:colOff>38100</xdr:colOff>
      <xdr:row>76</xdr:row>
      <xdr:rowOff>91250</xdr:rowOff>
    </xdr:to>
    <xdr:sp macro="" textlink="">
      <xdr:nvSpPr>
        <xdr:cNvPr id="885" name="楕円 884"/>
        <xdr:cNvSpPr/>
      </xdr:nvSpPr>
      <xdr:spPr>
        <a:xfrm>
          <a:off x="18605500" y="130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82377</xdr:rowOff>
    </xdr:from>
    <xdr:ext cx="534377" cy="259045"/>
    <xdr:sp macro="" textlink="">
      <xdr:nvSpPr>
        <xdr:cNvPr id="886" name="テキスト ボックス 885"/>
        <xdr:cNvSpPr txBox="1"/>
      </xdr:nvSpPr>
      <xdr:spPr>
        <a:xfrm>
          <a:off x="18389111" y="131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全体的には人口の減少に伴い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人当たりコストが高くなる傾向にある。特に人件費においては、</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人当たりコストが熊本県平均と比較し高くなっている。普通建設事業費（うち新規整備）については、</a:t>
          </a:r>
          <a:r>
            <a:rPr kumimoji="1" lang="ja-JP" altLang="en-US" sz="1050">
              <a:solidFill>
                <a:schemeClr val="dk1"/>
              </a:solidFill>
              <a:effectLst/>
              <a:latin typeface="+mn-lt"/>
              <a:ea typeface="+mn-ea"/>
              <a:cs typeface="+mn-cs"/>
            </a:rPr>
            <a:t>コロナ交付金事業の縮小</a:t>
          </a:r>
          <a:r>
            <a:rPr kumimoji="1" lang="ja-JP" altLang="ja-JP" sz="1050">
              <a:solidFill>
                <a:schemeClr val="dk1"/>
              </a:solidFill>
              <a:effectLst/>
              <a:latin typeface="+mn-lt"/>
              <a:ea typeface="+mn-ea"/>
              <a:cs typeface="+mn-cs"/>
            </a:rPr>
            <a:t>などで下がった。普通建設事業費（うち更新整備）については、</a:t>
          </a:r>
          <a:r>
            <a:rPr kumimoji="1" lang="ja-JP" altLang="en-US" sz="1050">
              <a:solidFill>
                <a:schemeClr val="dk1"/>
              </a:solidFill>
              <a:effectLst/>
              <a:latin typeface="+mn-lt"/>
              <a:ea typeface="+mn-ea"/>
              <a:cs typeface="+mn-cs"/>
            </a:rPr>
            <a:t>本庁舎空調設備改修工事の影響で増大し</a:t>
          </a:r>
          <a:r>
            <a:rPr kumimoji="1" lang="ja-JP" altLang="ja-JP" sz="1050">
              <a:solidFill>
                <a:schemeClr val="dk1"/>
              </a:solidFill>
              <a:effectLst/>
              <a:latin typeface="+mn-lt"/>
              <a:ea typeface="+mn-ea"/>
              <a:cs typeface="+mn-cs"/>
            </a:rPr>
            <a:t>、類似団体平均を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回った。維持補修費</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公共施設の老朽化が進んでいること、南北に長い地形で道路延長のみならず施設の集約化が困難であるため、今後も増大する見込みがある。令和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年度は河川の緊急浚渫工事</a:t>
          </a:r>
          <a:r>
            <a:rPr kumimoji="1" lang="ja-JP" altLang="en-US" sz="1050">
              <a:solidFill>
                <a:schemeClr val="dk1"/>
              </a:solidFill>
              <a:effectLst/>
              <a:latin typeface="+mn-lt"/>
              <a:ea typeface="+mn-ea"/>
              <a:cs typeface="+mn-cs"/>
            </a:rPr>
            <a:t>の事業費増や本庁舎屋根防水工事・改修</a:t>
          </a:r>
          <a:r>
            <a:rPr kumimoji="1" lang="ja-JP" altLang="ja-JP" sz="1050">
              <a:solidFill>
                <a:schemeClr val="dk1"/>
              </a:solidFill>
              <a:effectLst/>
              <a:latin typeface="+mn-lt"/>
              <a:ea typeface="+mn-ea"/>
              <a:cs typeface="+mn-cs"/>
            </a:rPr>
            <a:t>等を行</a:t>
          </a:r>
          <a:r>
            <a:rPr kumimoji="1" lang="ja-JP" altLang="en-US" sz="1050">
              <a:solidFill>
                <a:schemeClr val="dk1"/>
              </a:solidFill>
              <a:effectLst/>
              <a:latin typeface="+mn-lt"/>
              <a:ea typeface="+mn-ea"/>
              <a:cs typeface="+mn-cs"/>
            </a:rPr>
            <a:t>ったことから</a:t>
          </a:r>
          <a:r>
            <a:rPr kumimoji="1" lang="ja-JP" altLang="ja-JP" sz="1050">
              <a:solidFill>
                <a:schemeClr val="dk1"/>
              </a:solidFill>
              <a:effectLst/>
              <a:latin typeface="+mn-lt"/>
              <a:ea typeface="+mn-ea"/>
              <a:cs typeface="+mn-cs"/>
            </a:rPr>
            <a:t>昨年度よりも</a:t>
          </a:r>
          <a:r>
            <a:rPr kumimoji="1" lang="ja-JP" altLang="en-US" sz="1050">
              <a:solidFill>
                <a:schemeClr val="dk1"/>
              </a:solidFill>
              <a:effectLst/>
              <a:latin typeface="+mn-lt"/>
              <a:ea typeface="+mn-ea"/>
              <a:cs typeface="+mn-cs"/>
            </a:rPr>
            <a:t>増大し県平均を上回っ</a:t>
          </a:r>
          <a:r>
            <a:rPr kumimoji="1" lang="ja-JP" altLang="ja-JP" sz="1050">
              <a:solidFill>
                <a:schemeClr val="dk1"/>
              </a:solidFill>
              <a:effectLst/>
              <a:latin typeface="+mn-lt"/>
              <a:ea typeface="+mn-ea"/>
              <a:cs typeface="+mn-cs"/>
            </a:rPr>
            <a:t>た。扶助費は、子ども医療費助成事業で高校生まで医療費無償を実施している</a:t>
          </a:r>
          <a:r>
            <a:rPr kumimoji="1" lang="ja-JP" altLang="en-US" sz="1050">
              <a:solidFill>
                <a:schemeClr val="dk1"/>
              </a:solidFill>
              <a:effectLst/>
              <a:latin typeface="+mn-lt"/>
              <a:ea typeface="+mn-ea"/>
              <a:cs typeface="+mn-cs"/>
            </a:rPr>
            <a:t>ことから類似団体より高い傾向にある。令和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年度は、住民税非課税世帯への臨時特別給付金が増となったが、</a:t>
          </a:r>
          <a:r>
            <a:rPr kumimoji="1" lang="ja-JP" altLang="ja-JP" sz="1050">
              <a:solidFill>
                <a:schemeClr val="dk1"/>
              </a:solidFill>
              <a:effectLst/>
              <a:latin typeface="+mn-lt"/>
              <a:ea typeface="+mn-ea"/>
              <a:cs typeface="+mn-cs"/>
            </a:rPr>
            <a:t>子育て世帯への臨時福祉給付金</a:t>
          </a:r>
          <a:r>
            <a:rPr kumimoji="1" lang="ja-JP" altLang="en-US" sz="1050">
              <a:solidFill>
                <a:schemeClr val="dk1"/>
              </a:solidFill>
              <a:effectLst/>
              <a:latin typeface="+mn-lt"/>
              <a:ea typeface="+mn-ea"/>
              <a:cs typeface="+mn-cs"/>
            </a:rPr>
            <a:t>と</a:t>
          </a:r>
          <a:r>
            <a:rPr kumimoji="1" lang="ja-JP" altLang="ja-JP" sz="1050">
              <a:solidFill>
                <a:schemeClr val="dk1"/>
              </a:solidFill>
              <a:effectLst/>
              <a:latin typeface="+mn-lt"/>
              <a:ea typeface="+mn-ea"/>
              <a:cs typeface="+mn-cs"/>
            </a:rPr>
            <a:t>住民税非課税世帯への給付金の支給</a:t>
          </a:r>
          <a:r>
            <a:rPr kumimoji="1" lang="ja-JP" altLang="en-US" sz="1050">
              <a:solidFill>
                <a:schemeClr val="dk1"/>
              </a:solidFill>
              <a:effectLst/>
              <a:latin typeface="+mn-lt"/>
              <a:ea typeface="+mn-ea"/>
              <a:cs typeface="+mn-cs"/>
            </a:rPr>
            <a:t>終了により</a:t>
          </a:r>
          <a:r>
            <a:rPr kumimoji="1" lang="ja-JP" altLang="ja-JP" sz="1050">
              <a:solidFill>
                <a:schemeClr val="dk1"/>
              </a:solidFill>
              <a:effectLst/>
              <a:latin typeface="+mn-lt"/>
              <a:ea typeface="+mn-ea"/>
              <a:cs typeface="+mn-cs"/>
            </a:rPr>
            <a:t>昨年度</a:t>
          </a:r>
          <a:r>
            <a:rPr kumimoji="1" lang="ja-JP" altLang="en-US" sz="1050">
              <a:solidFill>
                <a:schemeClr val="dk1"/>
              </a:solidFill>
              <a:effectLst/>
              <a:latin typeface="+mn-lt"/>
              <a:ea typeface="+mn-ea"/>
              <a:cs typeface="+mn-cs"/>
            </a:rPr>
            <a:t>から大きく減少した</a:t>
          </a:r>
          <a:r>
            <a:rPr kumimoji="1" lang="ja-JP" altLang="ja-JP" sz="1050">
              <a:solidFill>
                <a:schemeClr val="dk1"/>
              </a:solidFill>
              <a:effectLst/>
              <a:latin typeface="+mn-lt"/>
              <a:ea typeface="+mn-ea"/>
              <a:cs typeface="+mn-cs"/>
            </a:rPr>
            <a:t>。災害復旧事業費は、</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年度が</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月豪雨災害に係る繰越事業の</a:t>
          </a:r>
          <a:r>
            <a:rPr kumimoji="1" lang="ja-JP" altLang="en-US" sz="1050">
              <a:solidFill>
                <a:schemeClr val="dk1"/>
              </a:solidFill>
              <a:effectLst/>
              <a:latin typeface="+mn-lt"/>
              <a:ea typeface="+mn-ea"/>
              <a:cs typeface="+mn-cs"/>
            </a:rPr>
            <a:t>影響で伸びていたが、令和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年度は繰越事業・現年発生災ともに少なかったため大幅に減少したが、依然として県平均よりは上回っている</a:t>
          </a:r>
          <a:r>
            <a:rPr kumimoji="1" lang="ja-JP" altLang="ja-JP" sz="1050">
              <a:solidFill>
                <a:schemeClr val="dk1"/>
              </a:solidFill>
              <a:effectLst/>
              <a:latin typeface="+mn-lt"/>
              <a:ea typeface="+mn-ea"/>
              <a:cs typeface="+mn-cs"/>
            </a:rPr>
            <a:t>。公債費は、小学校統廃合事業や学童保育建設事業など、大型の投資的事業の償還で、</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億円超で推移していく見込みである。令和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廃校売却に係る繰上償還が増加に影響していた。令和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年度は、公債費自体は減少するも人口減少により</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人当たりコストは増加</a:t>
          </a:r>
          <a:r>
            <a:rPr kumimoji="1" lang="ja-JP" altLang="ja-JP" sz="1050">
              <a:solidFill>
                <a:schemeClr val="dk1"/>
              </a:solidFill>
              <a:effectLst/>
              <a:latin typeface="+mn-lt"/>
              <a:ea typeface="+mn-ea"/>
              <a:cs typeface="+mn-cs"/>
            </a:rPr>
            <a:t>した。投資及び出資金は、病院事業会計への出資金により県平均、</a:t>
          </a:r>
          <a:r>
            <a:rPr kumimoji="1" lang="ja-JP" altLang="en-US" sz="1050">
              <a:solidFill>
                <a:schemeClr val="dk1"/>
              </a:solidFill>
              <a:effectLst/>
              <a:latin typeface="+mn-lt"/>
              <a:ea typeface="+mn-ea"/>
              <a:cs typeface="+mn-cs"/>
            </a:rPr>
            <a:t>県</a:t>
          </a:r>
          <a:r>
            <a:rPr kumimoji="1" lang="ja-JP" altLang="ja-JP" sz="1050">
              <a:solidFill>
                <a:schemeClr val="dk1"/>
              </a:solidFill>
              <a:effectLst/>
              <a:latin typeface="+mn-lt"/>
              <a:ea typeface="+mn-ea"/>
              <a:cs typeface="+mn-cs"/>
            </a:rPr>
            <a:t>平均を大きく上回っている。貸付金は奨学金事業で、制度利用者が少ないことから類似団体平均を下回っている。繰出金は、赤字の特別会計が多いため類似団体平均を上回っている。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9,303
9,229
98.78
9,094,680
8,494,913
559,439
4,439,305
7,515,982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85816</xdr:rowOff>
    </xdr:from>
    <xdr:to>
      <xdr:col>24</xdr:col>
      <xdr:colOff>63500</xdr:colOff>
      <xdr:row>36</xdr:row>
      <xdr:rowOff>103560</xdr:rowOff>
    </xdr:to>
    <xdr:cxnSp macro="">
      <xdr:nvCxnSpPr>
        <xdr:cNvPr id="63" name="直線コネクタ 62"/>
        <xdr:cNvCxnSpPr/>
      </xdr:nvCxnSpPr>
      <xdr:spPr>
        <a:xfrm>
          <a:off x="3797300" y="6258016"/>
          <a:ext cx="8382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73515</xdr:rowOff>
    </xdr:from>
    <xdr:to>
      <xdr:col>19</xdr:col>
      <xdr:colOff>177800</xdr:colOff>
      <xdr:row>36</xdr:row>
      <xdr:rowOff>85816</xdr:rowOff>
    </xdr:to>
    <xdr:cxnSp macro="">
      <xdr:nvCxnSpPr>
        <xdr:cNvPr id="66" name="直線コネクタ 65"/>
        <xdr:cNvCxnSpPr/>
      </xdr:nvCxnSpPr>
      <xdr:spPr>
        <a:xfrm>
          <a:off x="2908300" y="6245715"/>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71991</xdr:rowOff>
    </xdr:from>
    <xdr:to>
      <xdr:col>15</xdr:col>
      <xdr:colOff>50800</xdr:colOff>
      <xdr:row>36</xdr:row>
      <xdr:rowOff>73515</xdr:rowOff>
    </xdr:to>
    <xdr:cxnSp macro="">
      <xdr:nvCxnSpPr>
        <xdr:cNvPr id="69" name="直線コネクタ 68"/>
        <xdr:cNvCxnSpPr/>
      </xdr:nvCxnSpPr>
      <xdr:spPr>
        <a:xfrm>
          <a:off x="2019300" y="62441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79120</xdr:rowOff>
    </xdr:from>
    <xdr:ext cx="534377" cy="259045"/>
    <xdr:sp macro="" textlink="">
      <xdr:nvSpPr>
        <xdr:cNvPr id="71" name="テキスト ボックス 70"/>
        <xdr:cNvSpPr txBox="1"/>
      </xdr:nvSpPr>
      <xdr:spPr>
        <a:xfrm>
          <a:off x="2641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57839</xdr:rowOff>
    </xdr:from>
    <xdr:to>
      <xdr:col>10</xdr:col>
      <xdr:colOff>114300</xdr:colOff>
      <xdr:row>36</xdr:row>
      <xdr:rowOff>71991</xdr:rowOff>
    </xdr:to>
    <xdr:cxnSp macro="">
      <xdr:nvCxnSpPr>
        <xdr:cNvPr id="72" name="直線コネクタ 71"/>
        <xdr:cNvCxnSpPr/>
      </xdr:nvCxnSpPr>
      <xdr:spPr>
        <a:xfrm>
          <a:off x="1130300" y="6230039"/>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88247</xdr:rowOff>
    </xdr:from>
    <xdr:to>
      <xdr:col>10</xdr:col>
      <xdr:colOff>165100</xdr:colOff>
      <xdr:row>37</xdr:row>
      <xdr:rowOff>18397</xdr:rowOff>
    </xdr:to>
    <xdr:sp macro="" textlink="">
      <xdr:nvSpPr>
        <xdr:cNvPr id="73" name="フローチャート: 判断 72"/>
        <xdr:cNvSpPr/>
      </xdr:nvSpPr>
      <xdr:spPr>
        <a:xfrm>
          <a:off x="1968500" y="626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9524</xdr:rowOff>
    </xdr:from>
    <xdr:ext cx="469744" cy="259045"/>
    <xdr:sp macro="" textlink="">
      <xdr:nvSpPr>
        <xdr:cNvPr id="74" name="テキスト ボックス 73"/>
        <xdr:cNvSpPr txBox="1"/>
      </xdr:nvSpPr>
      <xdr:spPr>
        <a:xfrm>
          <a:off x="1784428"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93581</xdr:rowOff>
    </xdr:from>
    <xdr:to>
      <xdr:col>6</xdr:col>
      <xdr:colOff>38100</xdr:colOff>
      <xdr:row>37</xdr:row>
      <xdr:rowOff>23731</xdr:rowOff>
    </xdr:to>
    <xdr:sp macro="" textlink="">
      <xdr:nvSpPr>
        <xdr:cNvPr id="75" name="フローチャート: 判断 74"/>
        <xdr:cNvSpPr/>
      </xdr:nvSpPr>
      <xdr:spPr>
        <a:xfrm>
          <a:off x="1079500" y="626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14858</xdr:rowOff>
    </xdr:from>
    <xdr:ext cx="469744" cy="259045"/>
    <xdr:sp macro="" textlink="">
      <xdr:nvSpPr>
        <xdr:cNvPr id="76" name="テキスト ボックス 75"/>
        <xdr:cNvSpPr txBox="1"/>
      </xdr:nvSpPr>
      <xdr:spPr>
        <a:xfrm>
          <a:off x="895428" y="635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52760</xdr:rowOff>
    </xdr:from>
    <xdr:to>
      <xdr:col>24</xdr:col>
      <xdr:colOff>114300</xdr:colOff>
      <xdr:row>36</xdr:row>
      <xdr:rowOff>154360</xdr:rowOff>
    </xdr:to>
    <xdr:sp macro="" textlink="">
      <xdr:nvSpPr>
        <xdr:cNvPr id="82" name="楕円 81"/>
        <xdr:cNvSpPr/>
      </xdr:nvSpPr>
      <xdr:spPr>
        <a:xfrm>
          <a:off x="4584700" y="62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31187</xdr:rowOff>
    </xdr:from>
    <xdr:ext cx="469744" cy="259045"/>
    <xdr:sp macro="" textlink="">
      <xdr:nvSpPr>
        <xdr:cNvPr id="83" name="議会費該当値テキスト"/>
        <xdr:cNvSpPr txBox="1"/>
      </xdr:nvSpPr>
      <xdr:spPr>
        <a:xfrm>
          <a:off x="4686300" y="62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35016</xdr:rowOff>
    </xdr:from>
    <xdr:to>
      <xdr:col>20</xdr:col>
      <xdr:colOff>38100</xdr:colOff>
      <xdr:row>36</xdr:row>
      <xdr:rowOff>136616</xdr:rowOff>
    </xdr:to>
    <xdr:sp macro="" textlink="">
      <xdr:nvSpPr>
        <xdr:cNvPr id="84" name="楕円 83"/>
        <xdr:cNvSpPr/>
      </xdr:nvSpPr>
      <xdr:spPr>
        <a:xfrm>
          <a:off x="3746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127743</xdr:rowOff>
    </xdr:from>
    <xdr:ext cx="469744" cy="259045"/>
    <xdr:sp macro="" textlink="">
      <xdr:nvSpPr>
        <xdr:cNvPr id="85" name="テキスト ボックス 84"/>
        <xdr:cNvSpPr txBox="1"/>
      </xdr:nvSpPr>
      <xdr:spPr>
        <a:xfrm>
          <a:off x="3562428"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22715</xdr:rowOff>
    </xdr:from>
    <xdr:to>
      <xdr:col>15</xdr:col>
      <xdr:colOff>101600</xdr:colOff>
      <xdr:row>36</xdr:row>
      <xdr:rowOff>124315</xdr:rowOff>
    </xdr:to>
    <xdr:sp macro="" textlink="">
      <xdr:nvSpPr>
        <xdr:cNvPr id="86" name="楕円 85"/>
        <xdr:cNvSpPr/>
      </xdr:nvSpPr>
      <xdr:spPr>
        <a:xfrm>
          <a:off x="2857500" y="61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115442</xdr:rowOff>
    </xdr:from>
    <xdr:ext cx="469744" cy="259045"/>
    <xdr:sp macro="" textlink="">
      <xdr:nvSpPr>
        <xdr:cNvPr id="87" name="テキスト ボックス 86"/>
        <xdr:cNvSpPr txBox="1"/>
      </xdr:nvSpPr>
      <xdr:spPr>
        <a:xfrm>
          <a:off x="2673428" y="628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21191</xdr:rowOff>
    </xdr:from>
    <xdr:to>
      <xdr:col>10</xdr:col>
      <xdr:colOff>165100</xdr:colOff>
      <xdr:row>36</xdr:row>
      <xdr:rowOff>122791</xdr:rowOff>
    </xdr:to>
    <xdr:sp macro="" textlink="">
      <xdr:nvSpPr>
        <xdr:cNvPr id="88" name="楕円 87"/>
        <xdr:cNvSpPr/>
      </xdr:nvSpPr>
      <xdr:spPr>
        <a:xfrm>
          <a:off x="1968500" y="61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139318</xdr:rowOff>
    </xdr:from>
    <xdr:ext cx="469744" cy="259045"/>
    <xdr:sp macro="" textlink="">
      <xdr:nvSpPr>
        <xdr:cNvPr id="89" name="テキスト ボックス 88"/>
        <xdr:cNvSpPr txBox="1"/>
      </xdr:nvSpPr>
      <xdr:spPr>
        <a:xfrm>
          <a:off x="1784428" y="596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7039</xdr:rowOff>
    </xdr:from>
    <xdr:to>
      <xdr:col>6</xdr:col>
      <xdr:colOff>38100</xdr:colOff>
      <xdr:row>36</xdr:row>
      <xdr:rowOff>108639</xdr:rowOff>
    </xdr:to>
    <xdr:sp macro="" textlink="">
      <xdr:nvSpPr>
        <xdr:cNvPr id="90" name="楕円 89"/>
        <xdr:cNvSpPr/>
      </xdr:nvSpPr>
      <xdr:spPr>
        <a:xfrm>
          <a:off x="1079500" y="61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125166</xdr:rowOff>
    </xdr:from>
    <xdr:ext cx="469744" cy="259045"/>
    <xdr:sp macro="" textlink="">
      <xdr:nvSpPr>
        <xdr:cNvPr id="91" name="テキスト ボックス 90"/>
        <xdr:cNvSpPr txBox="1"/>
      </xdr:nvSpPr>
      <xdr:spPr>
        <a:xfrm>
          <a:off x="895428" y="59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18536</xdr:rowOff>
    </xdr:from>
    <xdr:to>
      <xdr:col>24</xdr:col>
      <xdr:colOff>63500</xdr:colOff>
      <xdr:row>58</xdr:row>
      <xdr:rowOff>63076</xdr:rowOff>
    </xdr:to>
    <xdr:cxnSp macro="">
      <xdr:nvCxnSpPr>
        <xdr:cNvPr id="120" name="直線コネクタ 119"/>
        <xdr:cNvCxnSpPr/>
      </xdr:nvCxnSpPr>
      <xdr:spPr>
        <a:xfrm flipV="1">
          <a:off x="3797300" y="9962636"/>
          <a:ext cx="8382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2126</xdr:rowOff>
    </xdr:from>
    <xdr:to>
      <xdr:col>19</xdr:col>
      <xdr:colOff>177800</xdr:colOff>
      <xdr:row>58</xdr:row>
      <xdr:rowOff>63076</xdr:rowOff>
    </xdr:to>
    <xdr:cxnSp macro="">
      <xdr:nvCxnSpPr>
        <xdr:cNvPr id="123" name="直線コネクタ 122"/>
        <xdr:cNvCxnSpPr/>
      </xdr:nvCxnSpPr>
      <xdr:spPr>
        <a:xfrm>
          <a:off x="2908300" y="9946226"/>
          <a:ext cx="889000" cy="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2126</xdr:rowOff>
    </xdr:from>
    <xdr:to>
      <xdr:col>15</xdr:col>
      <xdr:colOff>50800</xdr:colOff>
      <xdr:row>58</xdr:row>
      <xdr:rowOff>151257</xdr:rowOff>
    </xdr:to>
    <xdr:cxnSp macro="">
      <xdr:nvCxnSpPr>
        <xdr:cNvPr id="126" name="直線コネクタ 125"/>
        <xdr:cNvCxnSpPr/>
      </xdr:nvCxnSpPr>
      <xdr:spPr>
        <a:xfrm flipV="1">
          <a:off x="2019300" y="9946226"/>
          <a:ext cx="889000" cy="1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151257</xdr:rowOff>
    </xdr:from>
    <xdr:to>
      <xdr:col>10</xdr:col>
      <xdr:colOff>114300</xdr:colOff>
      <xdr:row>58</xdr:row>
      <xdr:rowOff>159426</xdr:rowOff>
    </xdr:to>
    <xdr:cxnSp macro="">
      <xdr:nvCxnSpPr>
        <xdr:cNvPr id="129" name="直線コネクタ 128"/>
        <xdr:cNvCxnSpPr/>
      </xdr:nvCxnSpPr>
      <xdr:spPr>
        <a:xfrm flipV="1">
          <a:off x="1130300" y="10095357"/>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61471</xdr:rowOff>
    </xdr:from>
    <xdr:to>
      <xdr:col>10</xdr:col>
      <xdr:colOff>165100</xdr:colOff>
      <xdr:row>58</xdr:row>
      <xdr:rowOff>163071</xdr:rowOff>
    </xdr:to>
    <xdr:sp macro="" textlink="">
      <xdr:nvSpPr>
        <xdr:cNvPr id="130" name="フローチャート: 判断 129"/>
        <xdr:cNvSpPr/>
      </xdr:nvSpPr>
      <xdr:spPr>
        <a:xfrm>
          <a:off x="1968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8148</xdr:rowOff>
    </xdr:from>
    <xdr:ext cx="599010" cy="259045"/>
    <xdr:sp macro="" textlink="">
      <xdr:nvSpPr>
        <xdr:cNvPr id="131" name="テキスト ボックス 130"/>
        <xdr:cNvSpPr txBox="1"/>
      </xdr:nvSpPr>
      <xdr:spPr>
        <a:xfrm>
          <a:off x="1719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51885</xdr:rowOff>
    </xdr:from>
    <xdr:to>
      <xdr:col>6</xdr:col>
      <xdr:colOff>38100</xdr:colOff>
      <xdr:row>58</xdr:row>
      <xdr:rowOff>153485</xdr:rowOff>
    </xdr:to>
    <xdr:sp macro="" textlink="">
      <xdr:nvSpPr>
        <xdr:cNvPr id="132" name="フローチャート: 判断 131"/>
        <xdr:cNvSpPr/>
      </xdr:nvSpPr>
      <xdr:spPr>
        <a:xfrm>
          <a:off x="1079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170012</xdr:rowOff>
    </xdr:from>
    <xdr:ext cx="599010" cy="259045"/>
    <xdr:sp macro="" textlink="">
      <xdr:nvSpPr>
        <xdr:cNvPr id="133" name="テキスト ボックス 132"/>
        <xdr:cNvSpPr txBox="1"/>
      </xdr:nvSpPr>
      <xdr:spPr>
        <a:xfrm>
          <a:off x="830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139186</xdr:rowOff>
    </xdr:from>
    <xdr:to>
      <xdr:col>24</xdr:col>
      <xdr:colOff>114300</xdr:colOff>
      <xdr:row>58</xdr:row>
      <xdr:rowOff>69336</xdr:rowOff>
    </xdr:to>
    <xdr:sp macro="" textlink="">
      <xdr:nvSpPr>
        <xdr:cNvPr id="139" name="楕円 138"/>
        <xdr:cNvSpPr/>
      </xdr:nvSpPr>
      <xdr:spPr>
        <a:xfrm>
          <a:off x="4584700" y="99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162063</xdr:rowOff>
    </xdr:from>
    <xdr:ext cx="599010" cy="259045"/>
    <xdr:sp macro="" textlink="">
      <xdr:nvSpPr>
        <xdr:cNvPr id="140" name="総務費該当値テキスト"/>
        <xdr:cNvSpPr txBox="1"/>
      </xdr:nvSpPr>
      <xdr:spPr>
        <a:xfrm>
          <a:off x="4686300"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12276</xdr:rowOff>
    </xdr:from>
    <xdr:to>
      <xdr:col>20</xdr:col>
      <xdr:colOff>38100</xdr:colOff>
      <xdr:row>58</xdr:row>
      <xdr:rowOff>113876</xdr:rowOff>
    </xdr:to>
    <xdr:sp macro="" textlink="">
      <xdr:nvSpPr>
        <xdr:cNvPr id="141" name="楕円 140"/>
        <xdr:cNvSpPr/>
      </xdr:nvSpPr>
      <xdr:spPr>
        <a:xfrm>
          <a:off x="3746500" y="9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130403</xdr:rowOff>
    </xdr:from>
    <xdr:ext cx="599010" cy="259045"/>
    <xdr:sp macro="" textlink="">
      <xdr:nvSpPr>
        <xdr:cNvPr id="142" name="テキスト ボックス 141"/>
        <xdr:cNvSpPr txBox="1"/>
      </xdr:nvSpPr>
      <xdr:spPr>
        <a:xfrm>
          <a:off x="3497795" y="973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122776</xdr:rowOff>
    </xdr:from>
    <xdr:to>
      <xdr:col>15</xdr:col>
      <xdr:colOff>101600</xdr:colOff>
      <xdr:row>58</xdr:row>
      <xdr:rowOff>52926</xdr:rowOff>
    </xdr:to>
    <xdr:sp macro="" textlink="">
      <xdr:nvSpPr>
        <xdr:cNvPr id="143" name="楕円 142"/>
        <xdr:cNvSpPr/>
      </xdr:nvSpPr>
      <xdr:spPr>
        <a:xfrm>
          <a:off x="2857500" y="98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44053</xdr:rowOff>
    </xdr:from>
    <xdr:ext cx="599010" cy="259045"/>
    <xdr:sp macro="" textlink="">
      <xdr:nvSpPr>
        <xdr:cNvPr id="144" name="テキスト ボックス 143"/>
        <xdr:cNvSpPr txBox="1"/>
      </xdr:nvSpPr>
      <xdr:spPr>
        <a:xfrm>
          <a:off x="2608795" y="99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100457</xdr:rowOff>
    </xdr:from>
    <xdr:to>
      <xdr:col>10</xdr:col>
      <xdr:colOff>165100</xdr:colOff>
      <xdr:row>59</xdr:row>
      <xdr:rowOff>30607</xdr:rowOff>
    </xdr:to>
    <xdr:sp macro="" textlink="">
      <xdr:nvSpPr>
        <xdr:cNvPr id="145" name="楕円 144"/>
        <xdr:cNvSpPr/>
      </xdr:nvSpPr>
      <xdr:spPr>
        <a:xfrm>
          <a:off x="1968500" y="100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21734</xdr:rowOff>
    </xdr:from>
    <xdr:ext cx="534377" cy="259045"/>
    <xdr:sp macro="" textlink="">
      <xdr:nvSpPr>
        <xdr:cNvPr id="146" name="テキスト ボックス 145"/>
        <xdr:cNvSpPr txBox="1"/>
      </xdr:nvSpPr>
      <xdr:spPr>
        <a:xfrm>
          <a:off x="1752111" y="101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108626</xdr:rowOff>
    </xdr:from>
    <xdr:to>
      <xdr:col>6</xdr:col>
      <xdr:colOff>38100</xdr:colOff>
      <xdr:row>59</xdr:row>
      <xdr:rowOff>38776</xdr:rowOff>
    </xdr:to>
    <xdr:sp macro="" textlink="">
      <xdr:nvSpPr>
        <xdr:cNvPr id="147" name="楕円 146"/>
        <xdr:cNvSpPr/>
      </xdr:nvSpPr>
      <xdr:spPr>
        <a:xfrm>
          <a:off x="10795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29903</xdr:rowOff>
    </xdr:from>
    <xdr:ext cx="534377" cy="259045"/>
    <xdr:sp macro="" textlink="">
      <xdr:nvSpPr>
        <xdr:cNvPr id="148" name="テキスト ボックス 147"/>
        <xdr:cNvSpPr txBox="1"/>
      </xdr:nvSpPr>
      <xdr:spPr>
        <a:xfrm>
          <a:off x="863111" y="101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54714</xdr:rowOff>
    </xdr:from>
    <xdr:to>
      <xdr:col>24</xdr:col>
      <xdr:colOff>63500</xdr:colOff>
      <xdr:row>74</xdr:row>
      <xdr:rowOff>86406</xdr:rowOff>
    </xdr:to>
    <xdr:cxnSp macro="">
      <xdr:nvCxnSpPr>
        <xdr:cNvPr id="178" name="直線コネクタ 177"/>
        <xdr:cNvCxnSpPr/>
      </xdr:nvCxnSpPr>
      <xdr:spPr>
        <a:xfrm>
          <a:off x="3797300" y="12742014"/>
          <a:ext cx="838200" cy="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54714</xdr:rowOff>
    </xdr:from>
    <xdr:to>
      <xdr:col>19</xdr:col>
      <xdr:colOff>177800</xdr:colOff>
      <xdr:row>75</xdr:row>
      <xdr:rowOff>84958</xdr:rowOff>
    </xdr:to>
    <xdr:cxnSp macro="">
      <xdr:nvCxnSpPr>
        <xdr:cNvPr id="181" name="直線コネクタ 180"/>
        <xdr:cNvCxnSpPr/>
      </xdr:nvCxnSpPr>
      <xdr:spPr>
        <a:xfrm flipV="1">
          <a:off x="2908300" y="12742014"/>
          <a:ext cx="889000" cy="2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65489</xdr:rowOff>
    </xdr:from>
    <xdr:to>
      <xdr:col>15</xdr:col>
      <xdr:colOff>50800</xdr:colOff>
      <xdr:row>75</xdr:row>
      <xdr:rowOff>84958</xdr:rowOff>
    </xdr:to>
    <xdr:cxnSp macro="">
      <xdr:nvCxnSpPr>
        <xdr:cNvPr id="184" name="直線コネクタ 183"/>
        <xdr:cNvCxnSpPr/>
      </xdr:nvCxnSpPr>
      <xdr:spPr>
        <a:xfrm>
          <a:off x="2019300" y="1292423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65489</xdr:rowOff>
    </xdr:from>
    <xdr:to>
      <xdr:col>10</xdr:col>
      <xdr:colOff>114300</xdr:colOff>
      <xdr:row>75</xdr:row>
      <xdr:rowOff>148548</xdr:rowOff>
    </xdr:to>
    <xdr:cxnSp macro="">
      <xdr:nvCxnSpPr>
        <xdr:cNvPr id="187" name="直線コネクタ 186"/>
        <xdr:cNvCxnSpPr/>
      </xdr:nvCxnSpPr>
      <xdr:spPr>
        <a:xfrm flipV="1">
          <a:off x="1130300" y="12924239"/>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8" name="フローチャート: 判断 187"/>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54670</xdr:rowOff>
    </xdr:from>
    <xdr:ext cx="599010" cy="259045"/>
    <xdr:sp macro="" textlink="">
      <xdr:nvSpPr>
        <xdr:cNvPr id="189" name="テキスト ボックス 188"/>
        <xdr:cNvSpPr txBox="1"/>
      </xdr:nvSpPr>
      <xdr:spPr>
        <a:xfrm>
          <a:off x="1719795" y="1308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90" name="フローチャート: 判断 189"/>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103522</xdr:rowOff>
    </xdr:from>
    <xdr:ext cx="599010" cy="259045"/>
    <xdr:sp macro="" textlink="">
      <xdr:nvSpPr>
        <xdr:cNvPr id="191" name="テキスト ボックス 190"/>
        <xdr:cNvSpPr txBox="1"/>
      </xdr:nvSpPr>
      <xdr:spPr>
        <a:xfrm>
          <a:off x="830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35606</xdr:rowOff>
    </xdr:from>
    <xdr:to>
      <xdr:col>24</xdr:col>
      <xdr:colOff>114300</xdr:colOff>
      <xdr:row>74</xdr:row>
      <xdr:rowOff>137206</xdr:rowOff>
    </xdr:to>
    <xdr:sp macro="" textlink="">
      <xdr:nvSpPr>
        <xdr:cNvPr id="197" name="楕円 196"/>
        <xdr:cNvSpPr/>
      </xdr:nvSpPr>
      <xdr:spPr>
        <a:xfrm>
          <a:off x="4584700" y="127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58483</xdr:rowOff>
    </xdr:from>
    <xdr:ext cx="599010" cy="259045"/>
    <xdr:sp macro="" textlink="">
      <xdr:nvSpPr>
        <xdr:cNvPr id="198" name="民生費該当値テキスト"/>
        <xdr:cNvSpPr txBox="1"/>
      </xdr:nvSpPr>
      <xdr:spPr>
        <a:xfrm>
          <a:off x="4686300" y="1257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3914</xdr:rowOff>
    </xdr:from>
    <xdr:to>
      <xdr:col>20</xdr:col>
      <xdr:colOff>38100</xdr:colOff>
      <xdr:row>74</xdr:row>
      <xdr:rowOff>105514</xdr:rowOff>
    </xdr:to>
    <xdr:sp macro="" textlink="">
      <xdr:nvSpPr>
        <xdr:cNvPr id="199" name="楕円 198"/>
        <xdr:cNvSpPr/>
      </xdr:nvSpPr>
      <xdr:spPr>
        <a:xfrm>
          <a:off x="3746500" y="126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122041</xdr:rowOff>
    </xdr:from>
    <xdr:ext cx="599010" cy="259045"/>
    <xdr:sp macro="" textlink="">
      <xdr:nvSpPr>
        <xdr:cNvPr id="200" name="テキスト ボックス 199"/>
        <xdr:cNvSpPr txBox="1"/>
      </xdr:nvSpPr>
      <xdr:spPr>
        <a:xfrm>
          <a:off x="3497795" y="124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34158</xdr:rowOff>
    </xdr:from>
    <xdr:to>
      <xdr:col>15</xdr:col>
      <xdr:colOff>101600</xdr:colOff>
      <xdr:row>75</xdr:row>
      <xdr:rowOff>135758</xdr:rowOff>
    </xdr:to>
    <xdr:sp macro="" textlink="">
      <xdr:nvSpPr>
        <xdr:cNvPr id="201" name="楕円 200"/>
        <xdr:cNvSpPr/>
      </xdr:nvSpPr>
      <xdr:spPr>
        <a:xfrm>
          <a:off x="2857500" y="128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126885</xdr:rowOff>
    </xdr:from>
    <xdr:ext cx="599010" cy="259045"/>
    <xdr:sp macro="" textlink="">
      <xdr:nvSpPr>
        <xdr:cNvPr id="202" name="テキスト ボックス 201"/>
        <xdr:cNvSpPr txBox="1"/>
      </xdr:nvSpPr>
      <xdr:spPr>
        <a:xfrm>
          <a:off x="2608795" y="129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14689</xdr:rowOff>
    </xdr:from>
    <xdr:to>
      <xdr:col>10</xdr:col>
      <xdr:colOff>165100</xdr:colOff>
      <xdr:row>75</xdr:row>
      <xdr:rowOff>116289</xdr:rowOff>
    </xdr:to>
    <xdr:sp macro="" textlink="">
      <xdr:nvSpPr>
        <xdr:cNvPr id="203" name="楕円 202"/>
        <xdr:cNvSpPr/>
      </xdr:nvSpPr>
      <xdr:spPr>
        <a:xfrm>
          <a:off x="1968500" y="128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132816</xdr:rowOff>
    </xdr:from>
    <xdr:ext cx="599010" cy="259045"/>
    <xdr:sp macro="" textlink="">
      <xdr:nvSpPr>
        <xdr:cNvPr id="204" name="テキスト ボックス 203"/>
        <xdr:cNvSpPr txBox="1"/>
      </xdr:nvSpPr>
      <xdr:spPr>
        <a:xfrm>
          <a:off x="1719795" y="126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97747</xdr:rowOff>
    </xdr:from>
    <xdr:to>
      <xdr:col>6</xdr:col>
      <xdr:colOff>38100</xdr:colOff>
      <xdr:row>76</xdr:row>
      <xdr:rowOff>27896</xdr:rowOff>
    </xdr:to>
    <xdr:sp macro="" textlink="">
      <xdr:nvSpPr>
        <xdr:cNvPr id="205" name="楕円 204"/>
        <xdr:cNvSpPr/>
      </xdr:nvSpPr>
      <xdr:spPr>
        <a:xfrm>
          <a:off x="1079500" y="12956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44424</xdr:rowOff>
    </xdr:from>
    <xdr:ext cx="599010" cy="259045"/>
    <xdr:sp macro="" textlink="">
      <xdr:nvSpPr>
        <xdr:cNvPr id="206" name="テキスト ボックス 205"/>
        <xdr:cNvSpPr txBox="1"/>
      </xdr:nvSpPr>
      <xdr:spPr>
        <a:xfrm>
          <a:off x="830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61313</xdr:rowOff>
    </xdr:from>
    <xdr:to>
      <xdr:col>24</xdr:col>
      <xdr:colOff>63500</xdr:colOff>
      <xdr:row>95</xdr:row>
      <xdr:rowOff>80349</xdr:rowOff>
    </xdr:to>
    <xdr:cxnSp macro="">
      <xdr:nvCxnSpPr>
        <xdr:cNvPr id="235" name="直線コネクタ 234"/>
        <xdr:cNvCxnSpPr/>
      </xdr:nvCxnSpPr>
      <xdr:spPr>
        <a:xfrm flipV="1">
          <a:off x="3797300" y="16349063"/>
          <a:ext cx="8382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164359</xdr:rowOff>
    </xdr:from>
    <xdr:to>
      <xdr:col>19</xdr:col>
      <xdr:colOff>177800</xdr:colOff>
      <xdr:row>95</xdr:row>
      <xdr:rowOff>80349</xdr:rowOff>
    </xdr:to>
    <xdr:cxnSp macro="">
      <xdr:nvCxnSpPr>
        <xdr:cNvPr id="238" name="直線コネクタ 237"/>
        <xdr:cNvCxnSpPr/>
      </xdr:nvCxnSpPr>
      <xdr:spPr>
        <a:xfrm>
          <a:off x="2908300" y="16280659"/>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164359</xdr:rowOff>
    </xdr:from>
    <xdr:to>
      <xdr:col>15</xdr:col>
      <xdr:colOff>50800</xdr:colOff>
      <xdr:row>96</xdr:row>
      <xdr:rowOff>51505</xdr:rowOff>
    </xdr:to>
    <xdr:cxnSp macro="">
      <xdr:nvCxnSpPr>
        <xdr:cNvPr id="241" name="直線コネクタ 240"/>
        <xdr:cNvCxnSpPr/>
      </xdr:nvCxnSpPr>
      <xdr:spPr>
        <a:xfrm flipV="1">
          <a:off x="2019300" y="16280659"/>
          <a:ext cx="889000" cy="2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71434</xdr:rowOff>
    </xdr:from>
    <xdr:ext cx="534377" cy="259045"/>
    <xdr:sp macro="" textlink="">
      <xdr:nvSpPr>
        <xdr:cNvPr id="243" name="テキスト ボックス 242"/>
        <xdr:cNvSpPr txBox="1"/>
      </xdr:nvSpPr>
      <xdr:spPr>
        <a:xfrm>
          <a:off x="2641111" y="16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51505</xdr:rowOff>
    </xdr:from>
    <xdr:to>
      <xdr:col>10</xdr:col>
      <xdr:colOff>114300</xdr:colOff>
      <xdr:row>96</xdr:row>
      <xdr:rowOff>84485</xdr:rowOff>
    </xdr:to>
    <xdr:cxnSp macro="">
      <xdr:nvCxnSpPr>
        <xdr:cNvPr id="244" name="直線コネクタ 243"/>
        <xdr:cNvCxnSpPr/>
      </xdr:nvCxnSpPr>
      <xdr:spPr>
        <a:xfrm flipV="1">
          <a:off x="1130300" y="16510705"/>
          <a:ext cx="889000" cy="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101289</xdr:rowOff>
    </xdr:from>
    <xdr:ext cx="534377" cy="259045"/>
    <xdr:sp macro="" textlink="">
      <xdr:nvSpPr>
        <xdr:cNvPr id="246" name="テキスト ボックス 245"/>
        <xdr:cNvSpPr txBox="1"/>
      </xdr:nvSpPr>
      <xdr:spPr>
        <a:xfrm>
          <a:off x="1752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8" name="テキスト ボックス 247"/>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10513</xdr:rowOff>
    </xdr:from>
    <xdr:to>
      <xdr:col>24</xdr:col>
      <xdr:colOff>114300</xdr:colOff>
      <xdr:row>95</xdr:row>
      <xdr:rowOff>112113</xdr:rowOff>
    </xdr:to>
    <xdr:sp macro="" textlink="">
      <xdr:nvSpPr>
        <xdr:cNvPr id="254" name="楕円 253"/>
        <xdr:cNvSpPr/>
      </xdr:nvSpPr>
      <xdr:spPr>
        <a:xfrm>
          <a:off x="4584700" y="162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33390</xdr:rowOff>
    </xdr:from>
    <xdr:ext cx="534377" cy="259045"/>
    <xdr:sp macro="" textlink="">
      <xdr:nvSpPr>
        <xdr:cNvPr id="255" name="衛生費該当値テキスト"/>
        <xdr:cNvSpPr txBox="1"/>
      </xdr:nvSpPr>
      <xdr:spPr>
        <a:xfrm>
          <a:off x="4686300" y="161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29549</xdr:rowOff>
    </xdr:from>
    <xdr:to>
      <xdr:col>20</xdr:col>
      <xdr:colOff>38100</xdr:colOff>
      <xdr:row>95</xdr:row>
      <xdr:rowOff>131149</xdr:rowOff>
    </xdr:to>
    <xdr:sp macro="" textlink="">
      <xdr:nvSpPr>
        <xdr:cNvPr id="256" name="楕円 255"/>
        <xdr:cNvSpPr/>
      </xdr:nvSpPr>
      <xdr:spPr>
        <a:xfrm>
          <a:off x="3746500" y="163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147676</xdr:rowOff>
    </xdr:from>
    <xdr:ext cx="534377" cy="259045"/>
    <xdr:sp macro="" textlink="">
      <xdr:nvSpPr>
        <xdr:cNvPr id="257" name="テキスト ボックス 256"/>
        <xdr:cNvSpPr txBox="1"/>
      </xdr:nvSpPr>
      <xdr:spPr>
        <a:xfrm>
          <a:off x="3530111" y="160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113559</xdr:rowOff>
    </xdr:from>
    <xdr:to>
      <xdr:col>15</xdr:col>
      <xdr:colOff>101600</xdr:colOff>
      <xdr:row>95</xdr:row>
      <xdr:rowOff>43709</xdr:rowOff>
    </xdr:to>
    <xdr:sp macro="" textlink="">
      <xdr:nvSpPr>
        <xdr:cNvPr id="258" name="楕円 257"/>
        <xdr:cNvSpPr/>
      </xdr:nvSpPr>
      <xdr:spPr>
        <a:xfrm>
          <a:off x="2857500" y="162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60236</xdr:rowOff>
    </xdr:from>
    <xdr:ext cx="534377" cy="259045"/>
    <xdr:sp macro="" textlink="">
      <xdr:nvSpPr>
        <xdr:cNvPr id="259" name="テキスト ボックス 258"/>
        <xdr:cNvSpPr txBox="1"/>
      </xdr:nvSpPr>
      <xdr:spPr>
        <a:xfrm>
          <a:off x="2641111" y="160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705</xdr:rowOff>
    </xdr:from>
    <xdr:to>
      <xdr:col>10</xdr:col>
      <xdr:colOff>165100</xdr:colOff>
      <xdr:row>96</xdr:row>
      <xdr:rowOff>102305</xdr:rowOff>
    </xdr:to>
    <xdr:sp macro="" textlink="">
      <xdr:nvSpPr>
        <xdr:cNvPr id="260" name="楕円 259"/>
        <xdr:cNvSpPr/>
      </xdr:nvSpPr>
      <xdr:spPr>
        <a:xfrm>
          <a:off x="1968500" y="164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118832</xdr:rowOff>
    </xdr:from>
    <xdr:ext cx="534377" cy="259045"/>
    <xdr:sp macro="" textlink="">
      <xdr:nvSpPr>
        <xdr:cNvPr id="261" name="テキスト ボックス 260"/>
        <xdr:cNvSpPr txBox="1"/>
      </xdr:nvSpPr>
      <xdr:spPr>
        <a:xfrm>
          <a:off x="1752111" y="162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33685</xdr:rowOff>
    </xdr:from>
    <xdr:to>
      <xdr:col>6</xdr:col>
      <xdr:colOff>38100</xdr:colOff>
      <xdr:row>96</xdr:row>
      <xdr:rowOff>135285</xdr:rowOff>
    </xdr:to>
    <xdr:sp macro="" textlink="">
      <xdr:nvSpPr>
        <xdr:cNvPr id="262" name="楕円 261"/>
        <xdr:cNvSpPr/>
      </xdr:nvSpPr>
      <xdr:spPr>
        <a:xfrm>
          <a:off x="1079500" y="164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151812</xdr:rowOff>
    </xdr:from>
    <xdr:ext cx="534377" cy="259045"/>
    <xdr:sp macro="" textlink="">
      <xdr:nvSpPr>
        <xdr:cNvPr id="263" name="テキスト ボックス 262"/>
        <xdr:cNvSpPr txBox="1"/>
      </xdr:nvSpPr>
      <xdr:spPr>
        <a:xfrm>
          <a:off x="863111" y="162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20032</xdr:rowOff>
    </xdr:from>
    <xdr:ext cx="378565" cy="259045"/>
    <xdr:sp macro="" textlink="">
      <xdr:nvSpPr>
        <xdr:cNvPr id="298" name="テキスト ボックス 297"/>
        <xdr:cNvSpPr txBox="1"/>
      </xdr:nvSpPr>
      <xdr:spPr>
        <a:xfrm>
          <a:off x="8561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56896</xdr:rowOff>
    </xdr:from>
    <xdr:to>
      <xdr:col>41</xdr:col>
      <xdr:colOff>101600</xdr:colOff>
      <xdr:row>36</xdr:row>
      <xdr:rowOff>158496</xdr:rowOff>
    </xdr:to>
    <xdr:sp macro="" textlink="">
      <xdr:nvSpPr>
        <xdr:cNvPr id="300" name="フローチャート: 判断 299"/>
        <xdr:cNvSpPr/>
      </xdr:nvSpPr>
      <xdr:spPr>
        <a:xfrm>
          <a:off x="7810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3573</xdr:rowOff>
    </xdr:from>
    <xdr:ext cx="378565" cy="259045"/>
    <xdr:sp macro="" textlink="">
      <xdr:nvSpPr>
        <xdr:cNvPr id="301" name="テキスト ボックス 300"/>
        <xdr:cNvSpPr txBox="1"/>
      </xdr:nvSpPr>
      <xdr:spPr>
        <a:xfrm>
          <a:off x="7672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61925</xdr:rowOff>
    </xdr:from>
    <xdr:to>
      <xdr:col>36</xdr:col>
      <xdr:colOff>165100</xdr:colOff>
      <xdr:row>36</xdr:row>
      <xdr:rowOff>163525</xdr:rowOff>
    </xdr:to>
    <xdr:sp macro="" textlink="">
      <xdr:nvSpPr>
        <xdr:cNvPr id="302" name="フローチャート: 判断 301"/>
        <xdr:cNvSpPr/>
      </xdr:nvSpPr>
      <xdr:spPr>
        <a:xfrm>
          <a:off x="6921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8602</xdr:rowOff>
    </xdr:from>
    <xdr:ext cx="378565" cy="259045"/>
    <xdr:sp macro="" textlink="">
      <xdr:nvSpPr>
        <xdr:cNvPr id="303" name="テキスト ボックス 302"/>
        <xdr:cNvSpPr txBox="1"/>
      </xdr:nvSpPr>
      <xdr:spPr>
        <a:xfrm>
          <a:off x="6783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99192</xdr:rowOff>
    </xdr:from>
    <xdr:to>
      <xdr:col>55</xdr:col>
      <xdr:colOff>0</xdr:colOff>
      <xdr:row>58</xdr:row>
      <xdr:rowOff>111243</xdr:rowOff>
    </xdr:to>
    <xdr:cxnSp macro="">
      <xdr:nvCxnSpPr>
        <xdr:cNvPr id="347" name="直線コネクタ 346"/>
        <xdr:cNvCxnSpPr/>
      </xdr:nvCxnSpPr>
      <xdr:spPr>
        <a:xfrm flipV="1">
          <a:off x="9639300" y="10043292"/>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100293</xdr:rowOff>
    </xdr:from>
    <xdr:to>
      <xdr:col>50</xdr:col>
      <xdr:colOff>114300</xdr:colOff>
      <xdr:row>58</xdr:row>
      <xdr:rowOff>111243</xdr:rowOff>
    </xdr:to>
    <xdr:cxnSp macro="">
      <xdr:nvCxnSpPr>
        <xdr:cNvPr id="350" name="直線コネクタ 349"/>
        <xdr:cNvCxnSpPr/>
      </xdr:nvCxnSpPr>
      <xdr:spPr>
        <a:xfrm>
          <a:off x="8750300" y="10044393"/>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99249</xdr:rowOff>
    </xdr:from>
    <xdr:to>
      <xdr:col>45</xdr:col>
      <xdr:colOff>177800</xdr:colOff>
      <xdr:row>58</xdr:row>
      <xdr:rowOff>100293</xdr:rowOff>
    </xdr:to>
    <xdr:cxnSp macro="">
      <xdr:nvCxnSpPr>
        <xdr:cNvPr id="353" name="直線コネクタ 352"/>
        <xdr:cNvCxnSpPr/>
      </xdr:nvCxnSpPr>
      <xdr:spPr>
        <a:xfrm>
          <a:off x="7861300" y="10043349"/>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99249</xdr:rowOff>
    </xdr:from>
    <xdr:to>
      <xdr:col>41</xdr:col>
      <xdr:colOff>50800</xdr:colOff>
      <xdr:row>58</xdr:row>
      <xdr:rowOff>109955</xdr:rowOff>
    </xdr:to>
    <xdr:cxnSp macro="">
      <xdr:nvCxnSpPr>
        <xdr:cNvPr id="356" name="直線コネクタ 355"/>
        <xdr:cNvCxnSpPr/>
      </xdr:nvCxnSpPr>
      <xdr:spPr>
        <a:xfrm flipV="1">
          <a:off x="6972300" y="10043349"/>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79977</xdr:rowOff>
    </xdr:from>
    <xdr:to>
      <xdr:col>41</xdr:col>
      <xdr:colOff>101600</xdr:colOff>
      <xdr:row>58</xdr:row>
      <xdr:rowOff>10127</xdr:rowOff>
    </xdr:to>
    <xdr:sp macro="" textlink="">
      <xdr:nvSpPr>
        <xdr:cNvPr id="357" name="フローチャート: 判断 356"/>
        <xdr:cNvSpPr/>
      </xdr:nvSpPr>
      <xdr:spPr>
        <a:xfrm>
          <a:off x="7810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26654</xdr:rowOff>
    </xdr:from>
    <xdr:ext cx="534377" cy="259045"/>
    <xdr:sp macro="" textlink="">
      <xdr:nvSpPr>
        <xdr:cNvPr id="358" name="テキスト ボックス 357"/>
        <xdr:cNvSpPr txBox="1"/>
      </xdr:nvSpPr>
      <xdr:spPr>
        <a:xfrm>
          <a:off x="7594111" y="9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63343</xdr:rowOff>
    </xdr:from>
    <xdr:to>
      <xdr:col>36</xdr:col>
      <xdr:colOff>165100</xdr:colOff>
      <xdr:row>57</xdr:row>
      <xdr:rowOff>164943</xdr:rowOff>
    </xdr:to>
    <xdr:sp macro="" textlink="">
      <xdr:nvSpPr>
        <xdr:cNvPr id="359" name="フローチャート: 判断 358"/>
        <xdr:cNvSpPr/>
      </xdr:nvSpPr>
      <xdr:spPr>
        <a:xfrm>
          <a:off x="6921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10020</xdr:rowOff>
    </xdr:from>
    <xdr:ext cx="534377" cy="259045"/>
    <xdr:sp macro="" textlink="">
      <xdr:nvSpPr>
        <xdr:cNvPr id="360" name="テキスト ボックス 359"/>
        <xdr:cNvSpPr txBox="1"/>
      </xdr:nvSpPr>
      <xdr:spPr>
        <a:xfrm>
          <a:off x="6705111" y="9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48392</xdr:rowOff>
    </xdr:from>
    <xdr:to>
      <xdr:col>55</xdr:col>
      <xdr:colOff>50800</xdr:colOff>
      <xdr:row>58</xdr:row>
      <xdr:rowOff>149992</xdr:rowOff>
    </xdr:to>
    <xdr:sp macro="" textlink="">
      <xdr:nvSpPr>
        <xdr:cNvPr id="366" name="楕円 365"/>
        <xdr:cNvSpPr/>
      </xdr:nvSpPr>
      <xdr:spPr>
        <a:xfrm>
          <a:off x="104267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134769</xdr:rowOff>
    </xdr:from>
    <xdr:ext cx="534377" cy="259045"/>
    <xdr:sp macro="" textlink="">
      <xdr:nvSpPr>
        <xdr:cNvPr id="367" name="農林水産業費該当値テキスト"/>
        <xdr:cNvSpPr txBox="1"/>
      </xdr:nvSpPr>
      <xdr:spPr>
        <a:xfrm>
          <a:off x="10528300" y="99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60443</xdr:rowOff>
    </xdr:from>
    <xdr:to>
      <xdr:col>50</xdr:col>
      <xdr:colOff>165100</xdr:colOff>
      <xdr:row>58</xdr:row>
      <xdr:rowOff>162043</xdr:rowOff>
    </xdr:to>
    <xdr:sp macro="" textlink="">
      <xdr:nvSpPr>
        <xdr:cNvPr id="368" name="楕円 367"/>
        <xdr:cNvSpPr/>
      </xdr:nvSpPr>
      <xdr:spPr>
        <a:xfrm>
          <a:off x="9588500" y="100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153170</xdr:rowOff>
    </xdr:from>
    <xdr:ext cx="534377" cy="259045"/>
    <xdr:sp macro="" textlink="">
      <xdr:nvSpPr>
        <xdr:cNvPr id="369" name="テキスト ボックス 368"/>
        <xdr:cNvSpPr txBox="1"/>
      </xdr:nvSpPr>
      <xdr:spPr>
        <a:xfrm>
          <a:off x="9372111" y="10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49493</xdr:rowOff>
    </xdr:from>
    <xdr:to>
      <xdr:col>46</xdr:col>
      <xdr:colOff>38100</xdr:colOff>
      <xdr:row>58</xdr:row>
      <xdr:rowOff>151093</xdr:rowOff>
    </xdr:to>
    <xdr:sp macro="" textlink="">
      <xdr:nvSpPr>
        <xdr:cNvPr id="370" name="楕円 369"/>
        <xdr:cNvSpPr/>
      </xdr:nvSpPr>
      <xdr:spPr>
        <a:xfrm>
          <a:off x="8699500" y="99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142220</xdr:rowOff>
    </xdr:from>
    <xdr:ext cx="534377" cy="259045"/>
    <xdr:sp macro="" textlink="">
      <xdr:nvSpPr>
        <xdr:cNvPr id="371" name="テキスト ボックス 370"/>
        <xdr:cNvSpPr txBox="1"/>
      </xdr:nvSpPr>
      <xdr:spPr>
        <a:xfrm>
          <a:off x="8483111" y="100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48449</xdr:rowOff>
    </xdr:from>
    <xdr:to>
      <xdr:col>41</xdr:col>
      <xdr:colOff>101600</xdr:colOff>
      <xdr:row>58</xdr:row>
      <xdr:rowOff>150049</xdr:rowOff>
    </xdr:to>
    <xdr:sp macro="" textlink="">
      <xdr:nvSpPr>
        <xdr:cNvPr id="372" name="楕円 371"/>
        <xdr:cNvSpPr/>
      </xdr:nvSpPr>
      <xdr:spPr>
        <a:xfrm>
          <a:off x="7810500" y="99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141176</xdr:rowOff>
    </xdr:from>
    <xdr:ext cx="534377" cy="259045"/>
    <xdr:sp macro="" textlink="">
      <xdr:nvSpPr>
        <xdr:cNvPr id="373" name="テキスト ボックス 372"/>
        <xdr:cNvSpPr txBox="1"/>
      </xdr:nvSpPr>
      <xdr:spPr>
        <a:xfrm>
          <a:off x="7594111" y="100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59155</xdr:rowOff>
    </xdr:from>
    <xdr:to>
      <xdr:col>36</xdr:col>
      <xdr:colOff>165100</xdr:colOff>
      <xdr:row>58</xdr:row>
      <xdr:rowOff>160755</xdr:rowOff>
    </xdr:to>
    <xdr:sp macro="" textlink="">
      <xdr:nvSpPr>
        <xdr:cNvPr id="374" name="楕円 373"/>
        <xdr:cNvSpPr/>
      </xdr:nvSpPr>
      <xdr:spPr>
        <a:xfrm>
          <a:off x="6921500" y="10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151882</xdr:rowOff>
    </xdr:from>
    <xdr:ext cx="534377" cy="259045"/>
    <xdr:sp macro="" textlink="">
      <xdr:nvSpPr>
        <xdr:cNvPr id="375" name="テキスト ボックス 374"/>
        <xdr:cNvSpPr txBox="1"/>
      </xdr:nvSpPr>
      <xdr:spPr>
        <a:xfrm>
          <a:off x="6705111" y="100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48304</xdr:rowOff>
    </xdr:from>
    <xdr:to>
      <xdr:col>55</xdr:col>
      <xdr:colOff>0</xdr:colOff>
      <xdr:row>78</xdr:row>
      <xdr:rowOff>56240</xdr:rowOff>
    </xdr:to>
    <xdr:cxnSp macro="">
      <xdr:nvCxnSpPr>
        <xdr:cNvPr id="406" name="直線コネクタ 405"/>
        <xdr:cNvCxnSpPr/>
      </xdr:nvCxnSpPr>
      <xdr:spPr>
        <a:xfrm>
          <a:off x="9639300" y="13421404"/>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48304</xdr:rowOff>
    </xdr:from>
    <xdr:to>
      <xdr:col>50</xdr:col>
      <xdr:colOff>114300</xdr:colOff>
      <xdr:row>78</xdr:row>
      <xdr:rowOff>94067</xdr:rowOff>
    </xdr:to>
    <xdr:cxnSp macro="">
      <xdr:nvCxnSpPr>
        <xdr:cNvPr id="409" name="直線コネクタ 408"/>
        <xdr:cNvCxnSpPr/>
      </xdr:nvCxnSpPr>
      <xdr:spPr>
        <a:xfrm flipV="1">
          <a:off x="8750300" y="13421404"/>
          <a:ext cx="889000" cy="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43351</xdr:rowOff>
    </xdr:from>
    <xdr:to>
      <xdr:col>45</xdr:col>
      <xdr:colOff>177800</xdr:colOff>
      <xdr:row>78</xdr:row>
      <xdr:rowOff>94067</xdr:rowOff>
    </xdr:to>
    <xdr:cxnSp macro="">
      <xdr:nvCxnSpPr>
        <xdr:cNvPr id="412" name="直線コネクタ 411"/>
        <xdr:cNvCxnSpPr/>
      </xdr:nvCxnSpPr>
      <xdr:spPr>
        <a:xfrm>
          <a:off x="7861300" y="13416451"/>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169961</xdr:rowOff>
    </xdr:from>
    <xdr:ext cx="534377" cy="259045"/>
    <xdr:sp macro="" textlink="">
      <xdr:nvSpPr>
        <xdr:cNvPr id="414" name="テキスト ボックス 413"/>
        <xdr:cNvSpPr txBox="1"/>
      </xdr:nvSpPr>
      <xdr:spPr>
        <a:xfrm>
          <a:off x="8483111" y="128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128389</xdr:rowOff>
    </xdr:from>
    <xdr:to>
      <xdr:col>41</xdr:col>
      <xdr:colOff>50800</xdr:colOff>
      <xdr:row>78</xdr:row>
      <xdr:rowOff>43351</xdr:rowOff>
    </xdr:to>
    <xdr:cxnSp macro="">
      <xdr:nvCxnSpPr>
        <xdr:cNvPr id="415" name="直線コネクタ 414"/>
        <xdr:cNvCxnSpPr/>
      </xdr:nvCxnSpPr>
      <xdr:spPr>
        <a:xfrm>
          <a:off x="6972300" y="13330039"/>
          <a:ext cx="8890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88497</xdr:rowOff>
    </xdr:from>
    <xdr:to>
      <xdr:col>41</xdr:col>
      <xdr:colOff>101600</xdr:colOff>
      <xdr:row>78</xdr:row>
      <xdr:rowOff>18647</xdr:rowOff>
    </xdr:to>
    <xdr:sp macro="" textlink="">
      <xdr:nvSpPr>
        <xdr:cNvPr id="416" name="フローチャート: 判断 415"/>
        <xdr:cNvSpPr/>
      </xdr:nvSpPr>
      <xdr:spPr>
        <a:xfrm>
          <a:off x="7810500" y="132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35174</xdr:rowOff>
    </xdr:from>
    <xdr:ext cx="534377" cy="259045"/>
    <xdr:sp macro="" textlink="">
      <xdr:nvSpPr>
        <xdr:cNvPr id="417" name="テキスト ボックス 416"/>
        <xdr:cNvSpPr txBox="1"/>
      </xdr:nvSpPr>
      <xdr:spPr>
        <a:xfrm>
          <a:off x="7594111" y="1306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131268</xdr:rowOff>
    </xdr:from>
    <xdr:to>
      <xdr:col>36</xdr:col>
      <xdr:colOff>165100</xdr:colOff>
      <xdr:row>78</xdr:row>
      <xdr:rowOff>61418</xdr:rowOff>
    </xdr:to>
    <xdr:sp macro="" textlink="">
      <xdr:nvSpPr>
        <xdr:cNvPr id="418" name="フローチャート: 判断 417"/>
        <xdr:cNvSpPr/>
      </xdr:nvSpPr>
      <xdr:spPr>
        <a:xfrm>
          <a:off x="69215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52545</xdr:rowOff>
    </xdr:from>
    <xdr:ext cx="534377" cy="259045"/>
    <xdr:sp macro="" textlink="">
      <xdr:nvSpPr>
        <xdr:cNvPr id="419" name="テキスト ボックス 418"/>
        <xdr:cNvSpPr txBox="1"/>
      </xdr:nvSpPr>
      <xdr:spPr>
        <a:xfrm>
          <a:off x="6705111" y="13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5440</xdr:rowOff>
    </xdr:from>
    <xdr:to>
      <xdr:col>55</xdr:col>
      <xdr:colOff>50800</xdr:colOff>
      <xdr:row>78</xdr:row>
      <xdr:rowOff>107040</xdr:rowOff>
    </xdr:to>
    <xdr:sp macro="" textlink="">
      <xdr:nvSpPr>
        <xdr:cNvPr id="425" name="楕円 424"/>
        <xdr:cNvSpPr/>
      </xdr:nvSpPr>
      <xdr:spPr>
        <a:xfrm>
          <a:off x="10426700" y="133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155317</xdr:rowOff>
    </xdr:from>
    <xdr:ext cx="534377" cy="259045"/>
    <xdr:sp macro="" textlink="">
      <xdr:nvSpPr>
        <xdr:cNvPr id="426" name="商工費該当値テキスト"/>
        <xdr:cNvSpPr txBox="1"/>
      </xdr:nvSpPr>
      <xdr:spPr>
        <a:xfrm>
          <a:off x="10528300" y="133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168954</xdr:rowOff>
    </xdr:from>
    <xdr:to>
      <xdr:col>50</xdr:col>
      <xdr:colOff>165100</xdr:colOff>
      <xdr:row>78</xdr:row>
      <xdr:rowOff>99104</xdr:rowOff>
    </xdr:to>
    <xdr:sp macro="" textlink="">
      <xdr:nvSpPr>
        <xdr:cNvPr id="427" name="楕円 426"/>
        <xdr:cNvSpPr/>
      </xdr:nvSpPr>
      <xdr:spPr>
        <a:xfrm>
          <a:off x="9588500" y="133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90231</xdr:rowOff>
    </xdr:from>
    <xdr:ext cx="534377" cy="259045"/>
    <xdr:sp macro="" textlink="">
      <xdr:nvSpPr>
        <xdr:cNvPr id="428" name="テキスト ボックス 427"/>
        <xdr:cNvSpPr txBox="1"/>
      </xdr:nvSpPr>
      <xdr:spPr>
        <a:xfrm>
          <a:off x="9372111" y="134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43267</xdr:rowOff>
    </xdr:from>
    <xdr:to>
      <xdr:col>46</xdr:col>
      <xdr:colOff>38100</xdr:colOff>
      <xdr:row>78</xdr:row>
      <xdr:rowOff>144867</xdr:rowOff>
    </xdr:to>
    <xdr:sp macro="" textlink="">
      <xdr:nvSpPr>
        <xdr:cNvPr id="429" name="楕円 428"/>
        <xdr:cNvSpPr/>
      </xdr:nvSpPr>
      <xdr:spPr>
        <a:xfrm>
          <a:off x="8699500" y="1341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135994</xdr:rowOff>
    </xdr:from>
    <xdr:ext cx="534377" cy="259045"/>
    <xdr:sp macro="" textlink="">
      <xdr:nvSpPr>
        <xdr:cNvPr id="430" name="テキスト ボックス 429"/>
        <xdr:cNvSpPr txBox="1"/>
      </xdr:nvSpPr>
      <xdr:spPr>
        <a:xfrm>
          <a:off x="8483111" y="135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164001</xdr:rowOff>
    </xdr:from>
    <xdr:to>
      <xdr:col>41</xdr:col>
      <xdr:colOff>101600</xdr:colOff>
      <xdr:row>78</xdr:row>
      <xdr:rowOff>94151</xdr:rowOff>
    </xdr:to>
    <xdr:sp macro="" textlink="">
      <xdr:nvSpPr>
        <xdr:cNvPr id="431" name="楕円 430"/>
        <xdr:cNvSpPr/>
      </xdr:nvSpPr>
      <xdr:spPr>
        <a:xfrm>
          <a:off x="7810500" y="13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85278</xdr:rowOff>
    </xdr:from>
    <xdr:ext cx="534377" cy="259045"/>
    <xdr:sp macro="" textlink="">
      <xdr:nvSpPr>
        <xdr:cNvPr id="432" name="テキスト ボックス 431"/>
        <xdr:cNvSpPr txBox="1"/>
      </xdr:nvSpPr>
      <xdr:spPr>
        <a:xfrm>
          <a:off x="7594111" y="1345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77589</xdr:rowOff>
    </xdr:from>
    <xdr:to>
      <xdr:col>36</xdr:col>
      <xdr:colOff>165100</xdr:colOff>
      <xdr:row>78</xdr:row>
      <xdr:rowOff>7739</xdr:rowOff>
    </xdr:to>
    <xdr:sp macro="" textlink="">
      <xdr:nvSpPr>
        <xdr:cNvPr id="433" name="楕円 432"/>
        <xdr:cNvSpPr/>
      </xdr:nvSpPr>
      <xdr:spPr>
        <a:xfrm>
          <a:off x="6921500" y="132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24266</xdr:rowOff>
    </xdr:from>
    <xdr:ext cx="534377" cy="259045"/>
    <xdr:sp macro="" textlink="">
      <xdr:nvSpPr>
        <xdr:cNvPr id="434" name="テキスト ボックス 433"/>
        <xdr:cNvSpPr txBox="1"/>
      </xdr:nvSpPr>
      <xdr:spPr>
        <a:xfrm>
          <a:off x="6705111" y="130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69413</xdr:rowOff>
    </xdr:from>
    <xdr:to>
      <xdr:col>55</xdr:col>
      <xdr:colOff>0</xdr:colOff>
      <xdr:row>97</xdr:row>
      <xdr:rowOff>81232</xdr:rowOff>
    </xdr:to>
    <xdr:cxnSp macro="">
      <xdr:nvCxnSpPr>
        <xdr:cNvPr id="463" name="直線コネクタ 462"/>
        <xdr:cNvCxnSpPr/>
      </xdr:nvCxnSpPr>
      <xdr:spPr>
        <a:xfrm>
          <a:off x="9639300" y="16700063"/>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99033</xdr:rowOff>
    </xdr:from>
    <xdr:to>
      <xdr:col>50</xdr:col>
      <xdr:colOff>114300</xdr:colOff>
      <xdr:row>97</xdr:row>
      <xdr:rowOff>69413</xdr:rowOff>
    </xdr:to>
    <xdr:cxnSp macro="">
      <xdr:nvCxnSpPr>
        <xdr:cNvPr id="466" name="直線コネクタ 465"/>
        <xdr:cNvCxnSpPr/>
      </xdr:nvCxnSpPr>
      <xdr:spPr>
        <a:xfrm>
          <a:off x="8750300" y="16558233"/>
          <a:ext cx="8890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99033</xdr:rowOff>
    </xdr:from>
    <xdr:to>
      <xdr:col>45</xdr:col>
      <xdr:colOff>177800</xdr:colOff>
      <xdr:row>97</xdr:row>
      <xdr:rowOff>67348</xdr:rowOff>
    </xdr:to>
    <xdr:cxnSp macro="">
      <xdr:nvCxnSpPr>
        <xdr:cNvPr id="469" name="直線コネクタ 468"/>
        <xdr:cNvCxnSpPr/>
      </xdr:nvCxnSpPr>
      <xdr:spPr>
        <a:xfrm flipV="1">
          <a:off x="7861300" y="16558233"/>
          <a:ext cx="889000" cy="1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48863</xdr:rowOff>
    </xdr:from>
    <xdr:ext cx="534377" cy="259045"/>
    <xdr:sp macro="" textlink="">
      <xdr:nvSpPr>
        <xdr:cNvPr id="471" name="テキスト ボックス 470"/>
        <xdr:cNvSpPr txBox="1"/>
      </xdr:nvSpPr>
      <xdr:spPr>
        <a:xfrm>
          <a:off x="8483111" y="166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67348</xdr:rowOff>
    </xdr:from>
    <xdr:to>
      <xdr:col>41</xdr:col>
      <xdr:colOff>50800</xdr:colOff>
      <xdr:row>97</xdr:row>
      <xdr:rowOff>146436</xdr:rowOff>
    </xdr:to>
    <xdr:cxnSp macro="">
      <xdr:nvCxnSpPr>
        <xdr:cNvPr id="472" name="直線コネクタ 471"/>
        <xdr:cNvCxnSpPr/>
      </xdr:nvCxnSpPr>
      <xdr:spPr>
        <a:xfrm flipV="1">
          <a:off x="6972300" y="16697998"/>
          <a:ext cx="889000" cy="7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36097</xdr:rowOff>
    </xdr:from>
    <xdr:to>
      <xdr:col>41</xdr:col>
      <xdr:colOff>101600</xdr:colOff>
      <xdr:row>97</xdr:row>
      <xdr:rowOff>137697</xdr:rowOff>
    </xdr:to>
    <xdr:sp macro="" textlink="">
      <xdr:nvSpPr>
        <xdr:cNvPr id="473" name="フローチャート: 判断 472"/>
        <xdr:cNvSpPr/>
      </xdr:nvSpPr>
      <xdr:spPr>
        <a:xfrm>
          <a:off x="7810500" y="1666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128824</xdr:rowOff>
    </xdr:from>
    <xdr:ext cx="534377" cy="259045"/>
    <xdr:sp macro="" textlink="">
      <xdr:nvSpPr>
        <xdr:cNvPr id="474" name="テキスト ボックス 473"/>
        <xdr:cNvSpPr txBox="1"/>
      </xdr:nvSpPr>
      <xdr:spPr>
        <a:xfrm>
          <a:off x="7594111" y="167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53220</xdr:rowOff>
    </xdr:from>
    <xdr:to>
      <xdr:col>36</xdr:col>
      <xdr:colOff>165100</xdr:colOff>
      <xdr:row>97</xdr:row>
      <xdr:rowOff>154820</xdr:rowOff>
    </xdr:to>
    <xdr:sp macro="" textlink="">
      <xdr:nvSpPr>
        <xdr:cNvPr id="475" name="フローチャート: 判断 474"/>
        <xdr:cNvSpPr/>
      </xdr:nvSpPr>
      <xdr:spPr>
        <a:xfrm>
          <a:off x="6921500" y="166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171347</xdr:rowOff>
    </xdr:from>
    <xdr:ext cx="534377" cy="259045"/>
    <xdr:sp macro="" textlink="">
      <xdr:nvSpPr>
        <xdr:cNvPr id="476" name="テキスト ボックス 475"/>
        <xdr:cNvSpPr txBox="1"/>
      </xdr:nvSpPr>
      <xdr:spPr>
        <a:xfrm>
          <a:off x="6705111" y="164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30432</xdr:rowOff>
    </xdr:from>
    <xdr:to>
      <xdr:col>55</xdr:col>
      <xdr:colOff>50800</xdr:colOff>
      <xdr:row>97</xdr:row>
      <xdr:rowOff>132032</xdr:rowOff>
    </xdr:to>
    <xdr:sp macro="" textlink="">
      <xdr:nvSpPr>
        <xdr:cNvPr id="482" name="楕円 481"/>
        <xdr:cNvSpPr/>
      </xdr:nvSpPr>
      <xdr:spPr>
        <a:xfrm>
          <a:off x="10426700" y="166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8859</xdr:rowOff>
    </xdr:from>
    <xdr:ext cx="534377" cy="259045"/>
    <xdr:sp macro="" textlink="">
      <xdr:nvSpPr>
        <xdr:cNvPr id="483" name="土木費該当値テキスト"/>
        <xdr:cNvSpPr txBox="1"/>
      </xdr:nvSpPr>
      <xdr:spPr>
        <a:xfrm>
          <a:off x="10528300" y="166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18613</xdr:rowOff>
    </xdr:from>
    <xdr:to>
      <xdr:col>50</xdr:col>
      <xdr:colOff>165100</xdr:colOff>
      <xdr:row>97</xdr:row>
      <xdr:rowOff>120213</xdr:rowOff>
    </xdr:to>
    <xdr:sp macro="" textlink="">
      <xdr:nvSpPr>
        <xdr:cNvPr id="484" name="楕円 483"/>
        <xdr:cNvSpPr/>
      </xdr:nvSpPr>
      <xdr:spPr>
        <a:xfrm>
          <a:off x="9588500" y="1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111340</xdr:rowOff>
    </xdr:from>
    <xdr:ext cx="534377" cy="259045"/>
    <xdr:sp macro="" textlink="">
      <xdr:nvSpPr>
        <xdr:cNvPr id="485" name="テキスト ボックス 484"/>
        <xdr:cNvSpPr txBox="1"/>
      </xdr:nvSpPr>
      <xdr:spPr>
        <a:xfrm>
          <a:off x="9372111" y="167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48233</xdr:rowOff>
    </xdr:from>
    <xdr:to>
      <xdr:col>46</xdr:col>
      <xdr:colOff>38100</xdr:colOff>
      <xdr:row>96</xdr:row>
      <xdr:rowOff>149833</xdr:rowOff>
    </xdr:to>
    <xdr:sp macro="" textlink="">
      <xdr:nvSpPr>
        <xdr:cNvPr id="486" name="楕円 485"/>
        <xdr:cNvSpPr/>
      </xdr:nvSpPr>
      <xdr:spPr>
        <a:xfrm>
          <a:off x="8699500" y="1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166360</xdr:rowOff>
    </xdr:from>
    <xdr:ext cx="599010" cy="259045"/>
    <xdr:sp macro="" textlink="">
      <xdr:nvSpPr>
        <xdr:cNvPr id="487" name="テキスト ボックス 486"/>
        <xdr:cNvSpPr txBox="1"/>
      </xdr:nvSpPr>
      <xdr:spPr>
        <a:xfrm>
          <a:off x="8450795" y="162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16548</xdr:rowOff>
    </xdr:from>
    <xdr:to>
      <xdr:col>41</xdr:col>
      <xdr:colOff>101600</xdr:colOff>
      <xdr:row>97</xdr:row>
      <xdr:rowOff>118148</xdr:rowOff>
    </xdr:to>
    <xdr:sp macro="" textlink="">
      <xdr:nvSpPr>
        <xdr:cNvPr id="488" name="楕円 487"/>
        <xdr:cNvSpPr/>
      </xdr:nvSpPr>
      <xdr:spPr>
        <a:xfrm>
          <a:off x="7810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134675</xdr:rowOff>
    </xdr:from>
    <xdr:ext cx="534377" cy="259045"/>
    <xdr:sp macro="" textlink="">
      <xdr:nvSpPr>
        <xdr:cNvPr id="489" name="テキスト ボックス 488"/>
        <xdr:cNvSpPr txBox="1"/>
      </xdr:nvSpPr>
      <xdr:spPr>
        <a:xfrm>
          <a:off x="7594111" y="164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95636</xdr:rowOff>
    </xdr:from>
    <xdr:to>
      <xdr:col>36</xdr:col>
      <xdr:colOff>165100</xdr:colOff>
      <xdr:row>98</xdr:row>
      <xdr:rowOff>25786</xdr:rowOff>
    </xdr:to>
    <xdr:sp macro="" textlink="">
      <xdr:nvSpPr>
        <xdr:cNvPr id="490" name="楕円 489"/>
        <xdr:cNvSpPr/>
      </xdr:nvSpPr>
      <xdr:spPr>
        <a:xfrm>
          <a:off x="6921500" y="16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16913</xdr:rowOff>
    </xdr:from>
    <xdr:ext cx="534377" cy="259045"/>
    <xdr:sp macro="" textlink="">
      <xdr:nvSpPr>
        <xdr:cNvPr id="491" name="テキスト ボックス 490"/>
        <xdr:cNvSpPr txBox="1"/>
      </xdr:nvSpPr>
      <xdr:spPr>
        <a:xfrm>
          <a:off x="6705111" y="168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61610</xdr:rowOff>
    </xdr:from>
    <xdr:to>
      <xdr:col>85</xdr:col>
      <xdr:colOff>127000</xdr:colOff>
      <xdr:row>37</xdr:row>
      <xdr:rowOff>155839</xdr:rowOff>
    </xdr:to>
    <xdr:cxnSp macro="">
      <xdr:nvCxnSpPr>
        <xdr:cNvPr id="519" name="直線コネクタ 518"/>
        <xdr:cNvCxnSpPr/>
      </xdr:nvCxnSpPr>
      <xdr:spPr>
        <a:xfrm flipV="1">
          <a:off x="15481300" y="6405260"/>
          <a:ext cx="8382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161783</xdr:rowOff>
    </xdr:from>
    <xdr:to>
      <xdr:col>81</xdr:col>
      <xdr:colOff>50800</xdr:colOff>
      <xdr:row>37</xdr:row>
      <xdr:rowOff>155839</xdr:rowOff>
    </xdr:to>
    <xdr:cxnSp macro="">
      <xdr:nvCxnSpPr>
        <xdr:cNvPr id="522" name="直線コネクタ 521"/>
        <xdr:cNvCxnSpPr/>
      </xdr:nvCxnSpPr>
      <xdr:spPr>
        <a:xfrm>
          <a:off x="14592300" y="5991083"/>
          <a:ext cx="889000" cy="5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161783</xdr:rowOff>
    </xdr:from>
    <xdr:to>
      <xdr:col>76</xdr:col>
      <xdr:colOff>114300</xdr:colOff>
      <xdr:row>37</xdr:row>
      <xdr:rowOff>135928</xdr:rowOff>
    </xdr:to>
    <xdr:cxnSp macro="">
      <xdr:nvCxnSpPr>
        <xdr:cNvPr id="525" name="直線コネクタ 524"/>
        <xdr:cNvCxnSpPr/>
      </xdr:nvCxnSpPr>
      <xdr:spPr>
        <a:xfrm flipV="1">
          <a:off x="13703300" y="5991083"/>
          <a:ext cx="889000" cy="48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7" name="テキスト ボックス 526"/>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107879</xdr:rowOff>
    </xdr:from>
    <xdr:to>
      <xdr:col>71</xdr:col>
      <xdr:colOff>177800</xdr:colOff>
      <xdr:row>37</xdr:row>
      <xdr:rowOff>135928</xdr:rowOff>
    </xdr:to>
    <xdr:cxnSp macro="">
      <xdr:nvCxnSpPr>
        <xdr:cNvPr id="528" name="直線コネクタ 527"/>
        <xdr:cNvCxnSpPr/>
      </xdr:nvCxnSpPr>
      <xdr:spPr>
        <a:xfrm>
          <a:off x="12814300" y="6451529"/>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9" name="フローチャート: 判断 528"/>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30" name="テキスト ボックス 529"/>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31" name="フローチャート: 判断 530"/>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2" name="テキスト ボックス 531"/>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10810</xdr:rowOff>
    </xdr:from>
    <xdr:to>
      <xdr:col>85</xdr:col>
      <xdr:colOff>177800</xdr:colOff>
      <xdr:row>37</xdr:row>
      <xdr:rowOff>112410</xdr:rowOff>
    </xdr:to>
    <xdr:sp macro="" textlink="">
      <xdr:nvSpPr>
        <xdr:cNvPr id="538" name="楕円 537"/>
        <xdr:cNvSpPr/>
      </xdr:nvSpPr>
      <xdr:spPr>
        <a:xfrm>
          <a:off x="162687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160687</xdr:rowOff>
    </xdr:from>
    <xdr:ext cx="534377" cy="259045"/>
    <xdr:sp macro="" textlink="">
      <xdr:nvSpPr>
        <xdr:cNvPr id="539" name="消防費該当値テキスト"/>
        <xdr:cNvSpPr txBox="1"/>
      </xdr:nvSpPr>
      <xdr:spPr>
        <a:xfrm>
          <a:off x="16370300" y="63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105039</xdr:rowOff>
    </xdr:from>
    <xdr:to>
      <xdr:col>81</xdr:col>
      <xdr:colOff>101600</xdr:colOff>
      <xdr:row>38</xdr:row>
      <xdr:rowOff>35189</xdr:rowOff>
    </xdr:to>
    <xdr:sp macro="" textlink="">
      <xdr:nvSpPr>
        <xdr:cNvPr id="540" name="楕円 539"/>
        <xdr:cNvSpPr/>
      </xdr:nvSpPr>
      <xdr:spPr>
        <a:xfrm>
          <a:off x="15430500" y="64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26316</xdr:rowOff>
    </xdr:from>
    <xdr:ext cx="534377" cy="259045"/>
    <xdr:sp macro="" textlink="">
      <xdr:nvSpPr>
        <xdr:cNvPr id="541" name="テキスト ボックス 540"/>
        <xdr:cNvSpPr txBox="1"/>
      </xdr:nvSpPr>
      <xdr:spPr>
        <a:xfrm>
          <a:off x="15214111" y="654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110983</xdr:rowOff>
    </xdr:from>
    <xdr:to>
      <xdr:col>76</xdr:col>
      <xdr:colOff>165100</xdr:colOff>
      <xdr:row>35</xdr:row>
      <xdr:rowOff>41133</xdr:rowOff>
    </xdr:to>
    <xdr:sp macro="" textlink="">
      <xdr:nvSpPr>
        <xdr:cNvPr id="542" name="楕円 541"/>
        <xdr:cNvSpPr/>
      </xdr:nvSpPr>
      <xdr:spPr>
        <a:xfrm>
          <a:off x="14541500" y="59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32260</xdr:rowOff>
    </xdr:from>
    <xdr:ext cx="534377" cy="259045"/>
    <xdr:sp macro="" textlink="">
      <xdr:nvSpPr>
        <xdr:cNvPr id="543" name="テキスト ボックス 542"/>
        <xdr:cNvSpPr txBox="1"/>
      </xdr:nvSpPr>
      <xdr:spPr>
        <a:xfrm>
          <a:off x="14325111" y="60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85128</xdr:rowOff>
    </xdr:from>
    <xdr:to>
      <xdr:col>72</xdr:col>
      <xdr:colOff>38100</xdr:colOff>
      <xdr:row>38</xdr:row>
      <xdr:rowOff>15278</xdr:rowOff>
    </xdr:to>
    <xdr:sp macro="" textlink="">
      <xdr:nvSpPr>
        <xdr:cNvPr id="544" name="楕円 543"/>
        <xdr:cNvSpPr/>
      </xdr:nvSpPr>
      <xdr:spPr>
        <a:xfrm>
          <a:off x="13652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6405</xdr:rowOff>
    </xdr:from>
    <xdr:ext cx="534377" cy="259045"/>
    <xdr:sp macro="" textlink="">
      <xdr:nvSpPr>
        <xdr:cNvPr id="545" name="テキスト ボックス 544"/>
        <xdr:cNvSpPr txBox="1"/>
      </xdr:nvSpPr>
      <xdr:spPr>
        <a:xfrm>
          <a:off x="13436111" y="65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57079</xdr:rowOff>
    </xdr:from>
    <xdr:to>
      <xdr:col>67</xdr:col>
      <xdr:colOff>101600</xdr:colOff>
      <xdr:row>37</xdr:row>
      <xdr:rowOff>158679</xdr:rowOff>
    </xdr:to>
    <xdr:sp macro="" textlink="">
      <xdr:nvSpPr>
        <xdr:cNvPr id="546" name="楕円 545"/>
        <xdr:cNvSpPr/>
      </xdr:nvSpPr>
      <xdr:spPr>
        <a:xfrm>
          <a:off x="12763500" y="64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149806</xdr:rowOff>
    </xdr:from>
    <xdr:ext cx="534377" cy="259045"/>
    <xdr:sp macro="" textlink="">
      <xdr:nvSpPr>
        <xdr:cNvPr id="547" name="テキスト ボックス 546"/>
        <xdr:cNvSpPr txBox="1"/>
      </xdr:nvSpPr>
      <xdr:spPr>
        <a:xfrm>
          <a:off x="12547111" y="64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5768</xdr:rowOff>
    </xdr:from>
    <xdr:to>
      <xdr:col>85</xdr:col>
      <xdr:colOff>127000</xdr:colOff>
      <xdr:row>58</xdr:row>
      <xdr:rowOff>12615</xdr:rowOff>
    </xdr:to>
    <xdr:cxnSp macro="">
      <xdr:nvCxnSpPr>
        <xdr:cNvPr id="574" name="直線コネクタ 573"/>
        <xdr:cNvCxnSpPr/>
      </xdr:nvCxnSpPr>
      <xdr:spPr>
        <a:xfrm>
          <a:off x="15481300" y="9949868"/>
          <a:ext cx="8382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36878</xdr:rowOff>
    </xdr:from>
    <xdr:to>
      <xdr:col>81</xdr:col>
      <xdr:colOff>50800</xdr:colOff>
      <xdr:row>58</xdr:row>
      <xdr:rowOff>5768</xdr:rowOff>
    </xdr:to>
    <xdr:cxnSp macro="">
      <xdr:nvCxnSpPr>
        <xdr:cNvPr id="577" name="直線コネクタ 576"/>
        <xdr:cNvCxnSpPr/>
      </xdr:nvCxnSpPr>
      <xdr:spPr>
        <a:xfrm>
          <a:off x="14592300" y="9809528"/>
          <a:ext cx="889000" cy="1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144167</xdr:rowOff>
    </xdr:from>
    <xdr:to>
      <xdr:col>76</xdr:col>
      <xdr:colOff>114300</xdr:colOff>
      <xdr:row>57</xdr:row>
      <xdr:rowOff>36878</xdr:rowOff>
    </xdr:to>
    <xdr:cxnSp macro="">
      <xdr:nvCxnSpPr>
        <xdr:cNvPr id="580" name="直線コネクタ 579"/>
        <xdr:cNvCxnSpPr/>
      </xdr:nvCxnSpPr>
      <xdr:spPr>
        <a:xfrm>
          <a:off x="13703300" y="97453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121681</xdr:rowOff>
    </xdr:from>
    <xdr:ext cx="599010" cy="259045"/>
    <xdr:sp macro="" textlink="">
      <xdr:nvSpPr>
        <xdr:cNvPr id="582" name="テキスト ボックス 581"/>
        <xdr:cNvSpPr txBox="1"/>
      </xdr:nvSpPr>
      <xdr:spPr>
        <a:xfrm>
          <a:off x="14292795" y="98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144167</xdr:rowOff>
    </xdr:from>
    <xdr:to>
      <xdr:col>71</xdr:col>
      <xdr:colOff>177800</xdr:colOff>
      <xdr:row>57</xdr:row>
      <xdr:rowOff>44035</xdr:rowOff>
    </xdr:to>
    <xdr:cxnSp macro="">
      <xdr:nvCxnSpPr>
        <xdr:cNvPr id="583" name="直線コネクタ 582"/>
        <xdr:cNvCxnSpPr/>
      </xdr:nvCxnSpPr>
      <xdr:spPr>
        <a:xfrm flipV="1">
          <a:off x="12814300" y="9745367"/>
          <a:ext cx="889000" cy="7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93931</xdr:rowOff>
    </xdr:from>
    <xdr:to>
      <xdr:col>72</xdr:col>
      <xdr:colOff>38100</xdr:colOff>
      <xdr:row>58</xdr:row>
      <xdr:rowOff>24081</xdr:rowOff>
    </xdr:to>
    <xdr:sp macro="" textlink="">
      <xdr:nvSpPr>
        <xdr:cNvPr id="584" name="フローチャート: 判断 583"/>
        <xdr:cNvSpPr/>
      </xdr:nvSpPr>
      <xdr:spPr>
        <a:xfrm>
          <a:off x="13652500" y="986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15208</xdr:rowOff>
    </xdr:from>
    <xdr:ext cx="534377" cy="259045"/>
    <xdr:sp macro="" textlink="">
      <xdr:nvSpPr>
        <xdr:cNvPr id="585" name="テキスト ボックス 584"/>
        <xdr:cNvSpPr txBox="1"/>
      </xdr:nvSpPr>
      <xdr:spPr>
        <a:xfrm>
          <a:off x="13436111" y="995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88964</xdr:rowOff>
    </xdr:from>
    <xdr:to>
      <xdr:col>67</xdr:col>
      <xdr:colOff>101600</xdr:colOff>
      <xdr:row>58</xdr:row>
      <xdr:rowOff>19114</xdr:rowOff>
    </xdr:to>
    <xdr:sp macro="" textlink="">
      <xdr:nvSpPr>
        <xdr:cNvPr id="586" name="フローチャート: 判断 585"/>
        <xdr:cNvSpPr/>
      </xdr:nvSpPr>
      <xdr:spPr>
        <a:xfrm>
          <a:off x="12763500" y="986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10241</xdr:rowOff>
    </xdr:from>
    <xdr:ext cx="534377" cy="259045"/>
    <xdr:sp macro="" textlink="">
      <xdr:nvSpPr>
        <xdr:cNvPr id="587" name="テキスト ボックス 586"/>
        <xdr:cNvSpPr txBox="1"/>
      </xdr:nvSpPr>
      <xdr:spPr>
        <a:xfrm>
          <a:off x="12547111" y="99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133265</xdr:rowOff>
    </xdr:from>
    <xdr:to>
      <xdr:col>85</xdr:col>
      <xdr:colOff>177800</xdr:colOff>
      <xdr:row>58</xdr:row>
      <xdr:rowOff>63415</xdr:rowOff>
    </xdr:to>
    <xdr:sp macro="" textlink="">
      <xdr:nvSpPr>
        <xdr:cNvPr id="593" name="楕円 592"/>
        <xdr:cNvSpPr/>
      </xdr:nvSpPr>
      <xdr:spPr>
        <a:xfrm>
          <a:off x="16268700" y="99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48192</xdr:rowOff>
    </xdr:from>
    <xdr:ext cx="534377" cy="259045"/>
    <xdr:sp macro="" textlink="">
      <xdr:nvSpPr>
        <xdr:cNvPr id="594" name="教育費該当値テキスト"/>
        <xdr:cNvSpPr txBox="1"/>
      </xdr:nvSpPr>
      <xdr:spPr>
        <a:xfrm>
          <a:off x="16370300" y="98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126418</xdr:rowOff>
    </xdr:from>
    <xdr:to>
      <xdr:col>81</xdr:col>
      <xdr:colOff>101600</xdr:colOff>
      <xdr:row>58</xdr:row>
      <xdr:rowOff>56568</xdr:rowOff>
    </xdr:to>
    <xdr:sp macro="" textlink="">
      <xdr:nvSpPr>
        <xdr:cNvPr id="595" name="楕円 594"/>
        <xdr:cNvSpPr/>
      </xdr:nvSpPr>
      <xdr:spPr>
        <a:xfrm>
          <a:off x="15430500" y="98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47695</xdr:rowOff>
    </xdr:from>
    <xdr:ext cx="534377" cy="259045"/>
    <xdr:sp macro="" textlink="">
      <xdr:nvSpPr>
        <xdr:cNvPr id="596" name="テキスト ボックス 595"/>
        <xdr:cNvSpPr txBox="1"/>
      </xdr:nvSpPr>
      <xdr:spPr>
        <a:xfrm>
          <a:off x="15214111" y="99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157528</xdr:rowOff>
    </xdr:from>
    <xdr:to>
      <xdr:col>76</xdr:col>
      <xdr:colOff>165100</xdr:colOff>
      <xdr:row>57</xdr:row>
      <xdr:rowOff>87678</xdr:rowOff>
    </xdr:to>
    <xdr:sp macro="" textlink="">
      <xdr:nvSpPr>
        <xdr:cNvPr id="597" name="楕円 596"/>
        <xdr:cNvSpPr/>
      </xdr:nvSpPr>
      <xdr:spPr>
        <a:xfrm>
          <a:off x="14541500" y="97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104205</xdr:rowOff>
    </xdr:from>
    <xdr:ext cx="599010" cy="259045"/>
    <xdr:sp macro="" textlink="">
      <xdr:nvSpPr>
        <xdr:cNvPr id="598" name="テキスト ボックス 597"/>
        <xdr:cNvSpPr txBox="1"/>
      </xdr:nvSpPr>
      <xdr:spPr>
        <a:xfrm>
          <a:off x="14292795" y="953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93367</xdr:rowOff>
    </xdr:from>
    <xdr:to>
      <xdr:col>72</xdr:col>
      <xdr:colOff>38100</xdr:colOff>
      <xdr:row>57</xdr:row>
      <xdr:rowOff>23517</xdr:rowOff>
    </xdr:to>
    <xdr:sp macro="" textlink="">
      <xdr:nvSpPr>
        <xdr:cNvPr id="599" name="楕円 598"/>
        <xdr:cNvSpPr/>
      </xdr:nvSpPr>
      <xdr:spPr>
        <a:xfrm>
          <a:off x="13652500" y="96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40044</xdr:rowOff>
    </xdr:from>
    <xdr:ext cx="599010" cy="259045"/>
    <xdr:sp macro="" textlink="">
      <xdr:nvSpPr>
        <xdr:cNvPr id="600" name="テキスト ボックス 599"/>
        <xdr:cNvSpPr txBox="1"/>
      </xdr:nvSpPr>
      <xdr:spPr>
        <a:xfrm>
          <a:off x="13403795" y="946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164685</xdr:rowOff>
    </xdr:from>
    <xdr:to>
      <xdr:col>67</xdr:col>
      <xdr:colOff>101600</xdr:colOff>
      <xdr:row>57</xdr:row>
      <xdr:rowOff>94835</xdr:rowOff>
    </xdr:to>
    <xdr:sp macro="" textlink="">
      <xdr:nvSpPr>
        <xdr:cNvPr id="601" name="楕円 600"/>
        <xdr:cNvSpPr/>
      </xdr:nvSpPr>
      <xdr:spPr>
        <a:xfrm>
          <a:off x="12763500" y="97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111362</xdr:rowOff>
    </xdr:from>
    <xdr:ext cx="599010" cy="259045"/>
    <xdr:sp macro="" textlink="">
      <xdr:nvSpPr>
        <xdr:cNvPr id="602" name="テキスト ボックス 601"/>
        <xdr:cNvSpPr txBox="1"/>
      </xdr:nvSpPr>
      <xdr:spPr>
        <a:xfrm>
          <a:off x="12514795" y="95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16302</xdr:rowOff>
    </xdr:from>
    <xdr:to>
      <xdr:col>85</xdr:col>
      <xdr:colOff>127000</xdr:colOff>
      <xdr:row>77</xdr:row>
      <xdr:rowOff>32990</xdr:rowOff>
    </xdr:to>
    <xdr:cxnSp macro="">
      <xdr:nvCxnSpPr>
        <xdr:cNvPr id="629" name="直線コネクタ 628"/>
        <xdr:cNvCxnSpPr/>
      </xdr:nvCxnSpPr>
      <xdr:spPr>
        <a:xfrm>
          <a:off x="15481300" y="12703602"/>
          <a:ext cx="838200" cy="53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16302</xdr:rowOff>
    </xdr:from>
    <xdr:to>
      <xdr:col>81</xdr:col>
      <xdr:colOff>50800</xdr:colOff>
      <xdr:row>76</xdr:row>
      <xdr:rowOff>127712</xdr:rowOff>
    </xdr:to>
    <xdr:cxnSp macro="">
      <xdr:nvCxnSpPr>
        <xdr:cNvPr id="632" name="直線コネクタ 631"/>
        <xdr:cNvCxnSpPr/>
      </xdr:nvCxnSpPr>
      <xdr:spPr>
        <a:xfrm flipV="1">
          <a:off x="14592300" y="12703602"/>
          <a:ext cx="889000" cy="4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127712</xdr:rowOff>
    </xdr:from>
    <xdr:to>
      <xdr:col>76</xdr:col>
      <xdr:colOff>114300</xdr:colOff>
      <xdr:row>77</xdr:row>
      <xdr:rowOff>137139</xdr:rowOff>
    </xdr:to>
    <xdr:cxnSp macro="">
      <xdr:nvCxnSpPr>
        <xdr:cNvPr id="635" name="直線コネクタ 634"/>
        <xdr:cNvCxnSpPr/>
      </xdr:nvCxnSpPr>
      <xdr:spPr>
        <a:xfrm flipV="1">
          <a:off x="13703300" y="13157912"/>
          <a:ext cx="889000" cy="18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6" name="フローチャート: 判断 635"/>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7" name="テキスト ボックス 636"/>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137139</xdr:rowOff>
    </xdr:from>
    <xdr:to>
      <xdr:col>71</xdr:col>
      <xdr:colOff>177800</xdr:colOff>
      <xdr:row>78</xdr:row>
      <xdr:rowOff>49422</xdr:rowOff>
    </xdr:to>
    <xdr:cxnSp macro="">
      <xdr:nvCxnSpPr>
        <xdr:cNvPr id="638" name="直線コネクタ 637"/>
        <xdr:cNvCxnSpPr/>
      </xdr:nvCxnSpPr>
      <xdr:spPr>
        <a:xfrm flipV="1">
          <a:off x="12814300" y="13338789"/>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39" name="フローチャート: 判断 638"/>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31858</xdr:rowOff>
    </xdr:from>
    <xdr:ext cx="534377" cy="259045"/>
    <xdr:sp macro="" textlink="">
      <xdr:nvSpPr>
        <xdr:cNvPr id="640" name="テキスト ボックス 639"/>
        <xdr:cNvSpPr txBox="1"/>
      </xdr:nvSpPr>
      <xdr:spPr>
        <a:xfrm>
          <a:off x="13436111" y="134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1" name="フローチャート: 判断 640"/>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2" name="テキスト ボックス 641"/>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153640</xdr:rowOff>
    </xdr:from>
    <xdr:to>
      <xdr:col>85</xdr:col>
      <xdr:colOff>177800</xdr:colOff>
      <xdr:row>77</xdr:row>
      <xdr:rowOff>83790</xdr:rowOff>
    </xdr:to>
    <xdr:sp macro="" textlink="">
      <xdr:nvSpPr>
        <xdr:cNvPr id="648" name="楕円 647"/>
        <xdr:cNvSpPr/>
      </xdr:nvSpPr>
      <xdr:spPr>
        <a:xfrm>
          <a:off x="16268700" y="131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5067</xdr:rowOff>
    </xdr:from>
    <xdr:ext cx="534377" cy="259045"/>
    <xdr:sp macro="" textlink="">
      <xdr:nvSpPr>
        <xdr:cNvPr id="649" name="災害復旧費該当値テキスト"/>
        <xdr:cNvSpPr txBox="1"/>
      </xdr:nvSpPr>
      <xdr:spPr>
        <a:xfrm>
          <a:off x="16370300" y="13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136952</xdr:rowOff>
    </xdr:from>
    <xdr:to>
      <xdr:col>81</xdr:col>
      <xdr:colOff>101600</xdr:colOff>
      <xdr:row>74</xdr:row>
      <xdr:rowOff>67102</xdr:rowOff>
    </xdr:to>
    <xdr:sp macro="" textlink="">
      <xdr:nvSpPr>
        <xdr:cNvPr id="650" name="楕円 649"/>
        <xdr:cNvSpPr/>
      </xdr:nvSpPr>
      <xdr:spPr>
        <a:xfrm>
          <a:off x="15430500" y="126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83629</xdr:rowOff>
    </xdr:from>
    <xdr:ext cx="534377" cy="259045"/>
    <xdr:sp macro="" textlink="">
      <xdr:nvSpPr>
        <xdr:cNvPr id="651" name="テキスト ボックス 650"/>
        <xdr:cNvSpPr txBox="1"/>
      </xdr:nvSpPr>
      <xdr:spPr>
        <a:xfrm>
          <a:off x="15214111" y="1242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76912</xdr:rowOff>
    </xdr:from>
    <xdr:to>
      <xdr:col>76</xdr:col>
      <xdr:colOff>165100</xdr:colOff>
      <xdr:row>77</xdr:row>
      <xdr:rowOff>7062</xdr:rowOff>
    </xdr:to>
    <xdr:sp macro="" textlink="">
      <xdr:nvSpPr>
        <xdr:cNvPr id="652" name="楕円 651"/>
        <xdr:cNvSpPr/>
      </xdr:nvSpPr>
      <xdr:spPr>
        <a:xfrm>
          <a:off x="14541500" y="131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23589</xdr:rowOff>
    </xdr:from>
    <xdr:ext cx="534377" cy="259045"/>
    <xdr:sp macro="" textlink="">
      <xdr:nvSpPr>
        <xdr:cNvPr id="653" name="テキスト ボックス 652"/>
        <xdr:cNvSpPr txBox="1"/>
      </xdr:nvSpPr>
      <xdr:spPr>
        <a:xfrm>
          <a:off x="14325111" y="128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86339</xdr:rowOff>
    </xdr:from>
    <xdr:to>
      <xdr:col>72</xdr:col>
      <xdr:colOff>38100</xdr:colOff>
      <xdr:row>78</xdr:row>
      <xdr:rowOff>16489</xdr:rowOff>
    </xdr:to>
    <xdr:sp macro="" textlink="">
      <xdr:nvSpPr>
        <xdr:cNvPr id="654" name="楕円 653"/>
        <xdr:cNvSpPr/>
      </xdr:nvSpPr>
      <xdr:spPr>
        <a:xfrm>
          <a:off x="13652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33016</xdr:rowOff>
    </xdr:from>
    <xdr:ext cx="534377" cy="259045"/>
    <xdr:sp macro="" textlink="">
      <xdr:nvSpPr>
        <xdr:cNvPr id="655" name="テキスト ボックス 654"/>
        <xdr:cNvSpPr txBox="1"/>
      </xdr:nvSpPr>
      <xdr:spPr>
        <a:xfrm>
          <a:off x="13436111" y="130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170072</xdr:rowOff>
    </xdr:from>
    <xdr:to>
      <xdr:col>67</xdr:col>
      <xdr:colOff>101600</xdr:colOff>
      <xdr:row>78</xdr:row>
      <xdr:rowOff>100222</xdr:rowOff>
    </xdr:to>
    <xdr:sp macro="" textlink="">
      <xdr:nvSpPr>
        <xdr:cNvPr id="656" name="楕円 655"/>
        <xdr:cNvSpPr/>
      </xdr:nvSpPr>
      <xdr:spPr>
        <a:xfrm>
          <a:off x="12763500" y="133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91349</xdr:rowOff>
    </xdr:from>
    <xdr:ext cx="469744" cy="259045"/>
    <xdr:sp macro="" textlink="">
      <xdr:nvSpPr>
        <xdr:cNvPr id="657" name="テキスト ボックス 656"/>
        <xdr:cNvSpPr txBox="1"/>
      </xdr:nvSpPr>
      <xdr:spPr>
        <a:xfrm>
          <a:off x="12579428" y="1346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6682</xdr:rowOff>
    </xdr:from>
    <xdr:to>
      <xdr:col>85</xdr:col>
      <xdr:colOff>127000</xdr:colOff>
      <xdr:row>96</xdr:row>
      <xdr:rowOff>14478</xdr:rowOff>
    </xdr:to>
    <xdr:cxnSp macro="">
      <xdr:nvCxnSpPr>
        <xdr:cNvPr id="684" name="直線コネクタ 683"/>
        <xdr:cNvCxnSpPr/>
      </xdr:nvCxnSpPr>
      <xdr:spPr>
        <a:xfrm flipV="1">
          <a:off x="15481300" y="16465882"/>
          <a:ext cx="8382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14478</xdr:rowOff>
    </xdr:from>
    <xdr:to>
      <xdr:col>81</xdr:col>
      <xdr:colOff>50800</xdr:colOff>
      <xdr:row>96</xdr:row>
      <xdr:rowOff>38334</xdr:rowOff>
    </xdr:to>
    <xdr:cxnSp macro="">
      <xdr:nvCxnSpPr>
        <xdr:cNvPr id="687" name="直線コネクタ 686"/>
        <xdr:cNvCxnSpPr/>
      </xdr:nvCxnSpPr>
      <xdr:spPr>
        <a:xfrm flipV="1">
          <a:off x="14592300" y="16473678"/>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38334</xdr:rowOff>
    </xdr:from>
    <xdr:to>
      <xdr:col>76</xdr:col>
      <xdr:colOff>114300</xdr:colOff>
      <xdr:row>96</xdr:row>
      <xdr:rowOff>53473</xdr:rowOff>
    </xdr:to>
    <xdr:cxnSp macro="">
      <xdr:nvCxnSpPr>
        <xdr:cNvPr id="690" name="直線コネクタ 689"/>
        <xdr:cNvCxnSpPr/>
      </xdr:nvCxnSpPr>
      <xdr:spPr>
        <a:xfrm flipV="1">
          <a:off x="13703300" y="16497534"/>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41694</xdr:rowOff>
    </xdr:from>
    <xdr:ext cx="599010" cy="259045"/>
    <xdr:sp macro="" textlink="">
      <xdr:nvSpPr>
        <xdr:cNvPr id="692" name="テキスト ボックス 691"/>
        <xdr:cNvSpPr txBox="1"/>
      </xdr:nvSpPr>
      <xdr:spPr>
        <a:xfrm>
          <a:off x="14292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53473</xdr:rowOff>
    </xdr:from>
    <xdr:to>
      <xdr:col>71</xdr:col>
      <xdr:colOff>177800</xdr:colOff>
      <xdr:row>96</xdr:row>
      <xdr:rowOff>62264</xdr:rowOff>
    </xdr:to>
    <xdr:cxnSp macro="">
      <xdr:nvCxnSpPr>
        <xdr:cNvPr id="693" name="直線コネクタ 692"/>
        <xdr:cNvCxnSpPr/>
      </xdr:nvCxnSpPr>
      <xdr:spPr>
        <a:xfrm flipV="1">
          <a:off x="12814300" y="16512673"/>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39005</xdr:rowOff>
    </xdr:from>
    <xdr:to>
      <xdr:col>72</xdr:col>
      <xdr:colOff>38100</xdr:colOff>
      <xdr:row>96</xdr:row>
      <xdr:rowOff>140605</xdr:rowOff>
    </xdr:to>
    <xdr:sp macro="" textlink="">
      <xdr:nvSpPr>
        <xdr:cNvPr id="694" name="フローチャート: 判断 693"/>
        <xdr:cNvSpPr/>
      </xdr:nvSpPr>
      <xdr:spPr>
        <a:xfrm>
          <a:off x="13652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131732</xdr:rowOff>
    </xdr:from>
    <xdr:ext cx="534377" cy="259045"/>
    <xdr:sp macro="" textlink="">
      <xdr:nvSpPr>
        <xdr:cNvPr id="695" name="テキスト ボックス 694"/>
        <xdr:cNvSpPr txBox="1"/>
      </xdr:nvSpPr>
      <xdr:spPr>
        <a:xfrm>
          <a:off x="13436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56699</xdr:rowOff>
    </xdr:from>
    <xdr:to>
      <xdr:col>67</xdr:col>
      <xdr:colOff>101600</xdr:colOff>
      <xdr:row>96</xdr:row>
      <xdr:rowOff>158299</xdr:rowOff>
    </xdr:to>
    <xdr:sp macro="" textlink="">
      <xdr:nvSpPr>
        <xdr:cNvPr id="696" name="フローチャート: 判断 695"/>
        <xdr:cNvSpPr/>
      </xdr:nvSpPr>
      <xdr:spPr>
        <a:xfrm>
          <a:off x="12763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149426</xdr:rowOff>
    </xdr:from>
    <xdr:ext cx="534377" cy="259045"/>
    <xdr:sp macro="" textlink="">
      <xdr:nvSpPr>
        <xdr:cNvPr id="697" name="テキスト ボックス 696"/>
        <xdr:cNvSpPr txBox="1"/>
      </xdr:nvSpPr>
      <xdr:spPr>
        <a:xfrm>
          <a:off x="12547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127332</xdr:rowOff>
    </xdr:from>
    <xdr:to>
      <xdr:col>85</xdr:col>
      <xdr:colOff>177800</xdr:colOff>
      <xdr:row>96</xdr:row>
      <xdr:rowOff>57482</xdr:rowOff>
    </xdr:to>
    <xdr:sp macro="" textlink="">
      <xdr:nvSpPr>
        <xdr:cNvPr id="703" name="楕円 702"/>
        <xdr:cNvSpPr/>
      </xdr:nvSpPr>
      <xdr:spPr>
        <a:xfrm>
          <a:off x="16268700" y="164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150209</xdr:rowOff>
    </xdr:from>
    <xdr:ext cx="599010" cy="259045"/>
    <xdr:sp macro="" textlink="">
      <xdr:nvSpPr>
        <xdr:cNvPr id="704" name="公債費該当値テキスト"/>
        <xdr:cNvSpPr txBox="1"/>
      </xdr:nvSpPr>
      <xdr:spPr>
        <a:xfrm>
          <a:off x="16370300" y="1626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135128</xdr:rowOff>
    </xdr:from>
    <xdr:to>
      <xdr:col>81</xdr:col>
      <xdr:colOff>101600</xdr:colOff>
      <xdr:row>96</xdr:row>
      <xdr:rowOff>65278</xdr:rowOff>
    </xdr:to>
    <xdr:sp macro="" textlink="">
      <xdr:nvSpPr>
        <xdr:cNvPr id="705" name="楕円 704"/>
        <xdr:cNvSpPr/>
      </xdr:nvSpPr>
      <xdr:spPr>
        <a:xfrm>
          <a:off x="15430500" y="164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81805</xdr:rowOff>
    </xdr:from>
    <xdr:ext cx="599010" cy="259045"/>
    <xdr:sp macro="" textlink="">
      <xdr:nvSpPr>
        <xdr:cNvPr id="706" name="テキスト ボックス 705"/>
        <xdr:cNvSpPr txBox="1"/>
      </xdr:nvSpPr>
      <xdr:spPr>
        <a:xfrm>
          <a:off x="15181795" y="1619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158984</xdr:rowOff>
    </xdr:from>
    <xdr:to>
      <xdr:col>76</xdr:col>
      <xdr:colOff>165100</xdr:colOff>
      <xdr:row>96</xdr:row>
      <xdr:rowOff>89134</xdr:rowOff>
    </xdr:to>
    <xdr:sp macro="" textlink="">
      <xdr:nvSpPr>
        <xdr:cNvPr id="707" name="楕円 706"/>
        <xdr:cNvSpPr/>
      </xdr:nvSpPr>
      <xdr:spPr>
        <a:xfrm>
          <a:off x="14541500" y="164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80261</xdr:rowOff>
    </xdr:from>
    <xdr:ext cx="534377" cy="259045"/>
    <xdr:sp macro="" textlink="">
      <xdr:nvSpPr>
        <xdr:cNvPr id="708" name="テキスト ボックス 707"/>
        <xdr:cNvSpPr txBox="1"/>
      </xdr:nvSpPr>
      <xdr:spPr>
        <a:xfrm>
          <a:off x="14325111" y="1653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2673</xdr:rowOff>
    </xdr:from>
    <xdr:to>
      <xdr:col>72</xdr:col>
      <xdr:colOff>38100</xdr:colOff>
      <xdr:row>96</xdr:row>
      <xdr:rowOff>104273</xdr:rowOff>
    </xdr:to>
    <xdr:sp macro="" textlink="">
      <xdr:nvSpPr>
        <xdr:cNvPr id="709" name="楕円 708"/>
        <xdr:cNvSpPr/>
      </xdr:nvSpPr>
      <xdr:spPr>
        <a:xfrm>
          <a:off x="13652500" y="164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120800</xdr:rowOff>
    </xdr:from>
    <xdr:ext cx="534377" cy="259045"/>
    <xdr:sp macro="" textlink="">
      <xdr:nvSpPr>
        <xdr:cNvPr id="710" name="テキスト ボックス 709"/>
        <xdr:cNvSpPr txBox="1"/>
      </xdr:nvSpPr>
      <xdr:spPr>
        <a:xfrm>
          <a:off x="13436111" y="162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11464</xdr:rowOff>
    </xdr:from>
    <xdr:to>
      <xdr:col>67</xdr:col>
      <xdr:colOff>101600</xdr:colOff>
      <xdr:row>96</xdr:row>
      <xdr:rowOff>113064</xdr:rowOff>
    </xdr:to>
    <xdr:sp macro="" textlink="">
      <xdr:nvSpPr>
        <xdr:cNvPr id="711" name="楕円 710"/>
        <xdr:cNvSpPr/>
      </xdr:nvSpPr>
      <xdr:spPr>
        <a:xfrm>
          <a:off x="12763500" y="164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129591</xdr:rowOff>
    </xdr:from>
    <xdr:ext cx="534377" cy="259045"/>
    <xdr:sp macro="" textlink="">
      <xdr:nvSpPr>
        <xdr:cNvPr id="712" name="テキスト ボックス 711"/>
        <xdr:cNvSpPr txBox="1"/>
      </xdr:nvSpPr>
      <xdr:spPr>
        <a:xfrm>
          <a:off x="12547111" y="162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161671</xdr:rowOff>
    </xdr:from>
    <xdr:to>
      <xdr:col>102</xdr:col>
      <xdr:colOff>165100</xdr:colOff>
      <xdr:row>39</xdr:row>
      <xdr:rowOff>91821</xdr:rowOff>
    </xdr:to>
    <xdr:sp macro="" textlink="">
      <xdr:nvSpPr>
        <xdr:cNvPr id="751" name="フローチャート: 判断 750"/>
        <xdr:cNvSpPr/>
      </xdr:nvSpPr>
      <xdr:spPr>
        <a:xfrm>
          <a:off x="19494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108348</xdr:rowOff>
    </xdr:from>
    <xdr:ext cx="313932" cy="259045"/>
    <xdr:sp macro="" textlink="">
      <xdr:nvSpPr>
        <xdr:cNvPr id="752" name="テキスト ボックス 751"/>
        <xdr:cNvSpPr txBox="1"/>
      </xdr:nvSpPr>
      <xdr:spPr>
        <a:xfrm>
          <a:off x="19388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161925</xdr:rowOff>
    </xdr:from>
    <xdr:to>
      <xdr:col>98</xdr:col>
      <xdr:colOff>38100</xdr:colOff>
      <xdr:row>39</xdr:row>
      <xdr:rowOff>92075</xdr:rowOff>
    </xdr:to>
    <xdr:sp macro="" textlink="">
      <xdr:nvSpPr>
        <xdr:cNvPr id="753" name="フローチャート: 判断 752"/>
        <xdr:cNvSpPr/>
      </xdr:nvSpPr>
      <xdr:spPr>
        <a:xfrm>
          <a:off x="18605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108602</xdr:rowOff>
    </xdr:from>
    <xdr:ext cx="313932" cy="259045"/>
    <xdr:sp macro="" textlink="">
      <xdr:nvSpPr>
        <xdr:cNvPr id="754" name="テキスト ボックス 753"/>
        <xdr:cNvSpPr txBox="1"/>
      </xdr:nvSpPr>
      <xdr:spPr>
        <a:xfrm>
          <a:off x="18499333" y="6452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議会費は、</a:t>
          </a:r>
          <a:r>
            <a:rPr kumimoji="1" lang="ja-JP" altLang="en-US" sz="1000">
              <a:solidFill>
                <a:schemeClr val="dk1"/>
              </a:solidFill>
              <a:effectLst/>
              <a:latin typeface="+mn-lt"/>
              <a:ea typeface="+mn-ea"/>
              <a:cs typeface="+mn-cs"/>
            </a:rPr>
            <a:t>人事異動</a:t>
          </a:r>
          <a:r>
            <a:rPr kumimoji="1" lang="ja-JP" altLang="ja-JP" sz="1000">
              <a:solidFill>
                <a:schemeClr val="dk1"/>
              </a:solidFill>
              <a:effectLst/>
              <a:latin typeface="+mn-lt"/>
              <a:ea typeface="+mn-ea"/>
              <a:cs typeface="+mn-cs"/>
            </a:rPr>
            <a:t>により前年度よりも下がった。類似団体平均を下回っている。総務費は、</a:t>
          </a:r>
          <a:r>
            <a:rPr kumimoji="1" lang="ja-JP" altLang="en-US" sz="1000">
              <a:solidFill>
                <a:schemeClr val="dk1"/>
              </a:solidFill>
              <a:effectLst/>
              <a:latin typeface="+mn-lt"/>
              <a:ea typeface="+mn-ea"/>
              <a:cs typeface="+mn-cs"/>
            </a:rPr>
            <a:t>余剰金を減債基金に積み立てたこと</a:t>
          </a:r>
          <a:r>
            <a:rPr kumimoji="1" lang="ja-JP" altLang="ja-JP" sz="1000">
              <a:solidFill>
                <a:schemeClr val="dk1"/>
              </a:solidFill>
              <a:effectLst/>
              <a:latin typeface="+mn-lt"/>
              <a:ea typeface="+mn-ea"/>
              <a:cs typeface="+mn-cs"/>
            </a:rPr>
            <a:t>により前年度より</a:t>
          </a:r>
          <a:r>
            <a:rPr kumimoji="1" lang="ja-JP" altLang="en-US" sz="1000">
              <a:solidFill>
                <a:schemeClr val="dk1"/>
              </a:solidFill>
              <a:effectLst/>
              <a:latin typeface="+mn-lt"/>
              <a:ea typeface="+mn-ea"/>
              <a:cs typeface="+mn-cs"/>
            </a:rPr>
            <a:t>大きく増加</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民生費は、住民税非課税世帯及び子育て世帯への臨時特別給付金の支給事業</a:t>
          </a:r>
          <a:r>
            <a:rPr kumimoji="1" lang="ja-JP" altLang="en-US" sz="1000">
              <a:solidFill>
                <a:schemeClr val="dk1"/>
              </a:solidFill>
              <a:effectLst/>
              <a:latin typeface="+mn-lt"/>
              <a:ea typeface="+mn-ea"/>
              <a:cs typeface="+mn-cs"/>
            </a:rPr>
            <a:t>の終了</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した。また、コロナ対策で特別養護老人ホーム事業会計の繰出金も増加した。衛生費は、</a:t>
          </a:r>
          <a:r>
            <a:rPr kumimoji="1" lang="ja-JP" altLang="en-US" sz="1000">
              <a:solidFill>
                <a:schemeClr val="dk1"/>
              </a:solidFill>
              <a:effectLst/>
              <a:latin typeface="+mn-lt"/>
              <a:ea typeface="+mn-ea"/>
              <a:cs typeface="+mn-cs"/>
            </a:rPr>
            <a:t>旧和水町斎場の除却事業</a:t>
          </a:r>
          <a:r>
            <a:rPr kumimoji="1" lang="ja-JP" altLang="ja-JP" sz="1000">
              <a:solidFill>
                <a:schemeClr val="dk1"/>
              </a:solidFill>
              <a:effectLst/>
              <a:latin typeface="+mn-lt"/>
              <a:ea typeface="+mn-ea"/>
              <a:cs typeface="+mn-cs"/>
            </a:rPr>
            <a:t>等により前年度よりも</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農林水産業費はコロナ対策の</a:t>
          </a:r>
          <a:r>
            <a:rPr kumimoji="1" lang="ja-JP" altLang="en-US" sz="1000">
              <a:solidFill>
                <a:schemeClr val="dk1"/>
              </a:solidFill>
              <a:effectLst/>
              <a:latin typeface="+mn-lt"/>
              <a:ea typeface="+mn-ea"/>
              <a:cs typeface="+mn-cs"/>
            </a:rPr>
            <a:t>継続</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ため池ハザードマップ作成業務の実施</a:t>
          </a:r>
          <a:r>
            <a:rPr kumimoji="1" lang="ja-JP" altLang="ja-JP" sz="1000">
              <a:solidFill>
                <a:schemeClr val="dk1"/>
              </a:solidFill>
              <a:effectLst/>
              <a:latin typeface="+mn-lt"/>
              <a:ea typeface="+mn-ea"/>
              <a:cs typeface="+mn-cs"/>
            </a:rPr>
            <a:t>により前年度よりも</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した。商工費は、コロナ対策事業等から</a:t>
          </a:r>
          <a:r>
            <a:rPr kumimoji="1" lang="ja-JP" altLang="en-US" sz="1000">
              <a:solidFill>
                <a:schemeClr val="dk1"/>
              </a:solidFill>
              <a:effectLst/>
              <a:latin typeface="+mn-lt"/>
              <a:ea typeface="+mn-ea"/>
              <a:cs typeface="+mn-cs"/>
            </a:rPr>
            <a:t>微減となった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土木費は、</a:t>
          </a:r>
          <a:r>
            <a:rPr kumimoji="1" lang="ja-JP" altLang="en-US" sz="1000">
              <a:solidFill>
                <a:schemeClr val="dk1"/>
              </a:solidFill>
              <a:effectLst/>
              <a:latin typeface="+mn-lt"/>
              <a:ea typeface="+mn-ea"/>
              <a:cs typeface="+mn-cs"/>
            </a:rPr>
            <a:t>岩</a:t>
          </a:r>
          <a:r>
            <a:rPr kumimoji="1" lang="ja-JP" altLang="ja-JP" sz="1000">
              <a:solidFill>
                <a:schemeClr val="dk1"/>
              </a:solidFill>
              <a:effectLst/>
              <a:latin typeface="+mn-lt"/>
              <a:ea typeface="+mn-ea"/>
              <a:cs typeface="+mn-cs"/>
            </a:rPr>
            <a:t>線</a:t>
          </a:r>
          <a:r>
            <a:rPr kumimoji="1" lang="ja-JP" altLang="en-US" sz="1000">
              <a:solidFill>
                <a:schemeClr val="dk1"/>
              </a:solidFill>
              <a:effectLst/>
              <a:latin typeface="+mn-lt"/>
              <a:ea typeface="+mn-ea"/>
              <a:cs typeface="+mn-cs"/>
            </a:rPr>
            <a:t>整備事業</a:t>
          </a:r>
          <a:r>
            <a:rPr kumimoji="1" lang="ja-JP" altLang="ja-JP" sz="1000">
              <a:solidFill>
                <a:schemeClr val="dk1"/>
              </a:solidFill>
              <a:effectLst/>
              <a:latin typeface="+mn-lt"/>
              <a:ea typeface="+mn-ea"/>
              <a:cs typeface="+mn-cs"/>
            </a:rPr>
            <a:t>の減等により前年度よりも減少した。消防費は、</a:t>
          </a:r>
          <a:r>
            <a:rPr kumimoji="1" lang="ja-JP" altLang="en-US" sz="1000">
              <a:solidFill>
                <a:schemeClr val="dk1"/>
              </a:solidFill>
              <a:effectLst/>
              <a:latin typeface="+mn-lt"/>
              <a:ea typeface="+mn-ea"/>
              <a:cs typeface="+mn-cs"/>
            </a:rPr>
            <a:t>報酬内容の見直し、</a:t>
          </a:r>
          <a:r>
            <a:rPr kumimoji="1" lang="ja-JP" altLang="ja-JP" sz="1000">
              <a:solidFill>
                <a:schemeClr val="dk1"/>
              </a:solidFill>
              <a:effectLst/>
              <a:latin typeface="+mn-lt"/>
              <a:ea typeface="+mn-ea"/>
              <a:cs typeface="+mn-cs"/>
            </a:rPr>
            <a:t>一部事務組合負担金の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等により前年度よりも</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教育費は、</a:t>
          </a:r>
          <a:r>
            <a:rPr kumimoji="1" lang="ja-JP" altLang="en-US" sz="1000">
              <a:solidFill>
                <a:schemeClr val="dk1"/>
              </a:solidFill>
              <a:effectLst/>
              <a:latin typeface="+mn-lt"/>
              <a:ea typeface="+mn-ea"/>
              <a:cs typeface="+mn-cs"/>
            </a:rPr>
            <a:t>廃校売却に係る基金積立金の関係や</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en-US" sz="1000">
              <a:solidFill>
                <a:schemeClr val="dk1"/>
              </a:solidFill>
              <a:effectLst/>
              <a:latin typeface="+mn-lt"/>
              <a:ea typeface="+mn-ea"/>
              <a:cs typeface="+mn-cs"/>
            </a:rPr>
            <a:t>年度導入教職員用</a:t>
          </a:r>
          <a:r>
            <a:rPr kumimoji="1" lang="en-US" altLang="ja-JP" sz="1000">
              <a:solidFill>
                <a:schemeClr val="dk1"/>
              </a:solidFill>
              <a:effectLst/>
              <a:latin typeface="+mn-lt"/>
              <a:ea typeface="+mn-ea"/>
              <a:cs typeface="+mn-cs"/>
            </a:rPr>
            <a:t>PC</a:t>
          </a:r>
          <a:r>
            <a:rPr kumimoji="1" lang="ja-JP" altLang="en-US" sz="1000">
              <a:solidFill>
                <a:schemeClr val="dk1"/>
              </a:solidFill>
              <a:effectLst/>
              <a:latin typeface="+mn-lt"/>
              <a:ea typeface="+mn-ea"/>
              <a:cs typeface="+mn-cs"/>
            </a:rPr>
            <a:t>リース</a:t>
          </a:r>
          <a:r>
            <a:rPr kumimoji="1" lang="ja-JP" altLang="ja-JP" sz="1000">
              <a:solidFill>
                <a:schemeClr val="dk1"/>
              </a:solidFill>
              <a:effectLst/>
              <a:latin typeface="+mn-lt"/>
              <a:ea typeface="+mn-ea"/>
              <a:cs typeface="+mn-cs"/>
            </a:rPr>
            <a:t>事業</a:t>
          </a:r>
          <a:r>
            <a:rPr kumimoji="1" lang="ja-JP" altLang="en-US" sz="1000">
              <a:solidFill>
                <a:schemeClr val="dk1"/>
              </a:solidFill>
              <a:effectLst/>
              <a:latin typeface="+mn-lt"/>
              <a:ea typeface="+mn-ea"/>
              <a:cs typeface="+mn-cs"/>
            </a:rPr>
            <a:t>終了等</a:t>
          </a:r>
          <a:r>
            <a:rPr kumimoji="1" lang="ja-JP" altLang="ja-JP" sz="1000">
              <a:solidFill>
                <a:schemeClr val="dk1"/>
              </a:solidFill>
              <a:effectLst/>
              <a:latin typeface="+mn-lt"/>
              <a:ea typeface="+mn-ea"/>
              <a:cs typeface="+mn-cs"/>
            </a:rPr>
            <a:t>で前年度よりも減となった。災害復旧費は、令和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月豪雨に伴う災害復旧事業</a:t>
          </a:r>
          <a:r>
            <a:rPr kumimoji="1" lang="ja-JP" altLang="en-US" sz="1000">
              <a:solidFill>
                <a:schemeClr val="dk1"/>
              </a:solidFill>
              <a:effectLst/>
              <a:latin typeface="+mn-lt"/>
              <a:ea typeface="+mn-ea"/>
              <a:cs typeface="+mn-cs"/>
            </a:rPr>
            <a:t>繰越分の減等により大幅な減</a:t>
          </a:r>
          <a:r>
            <a:rPr kumimoji="1" lang="ja-JP" altLang="ja-JP" sz="1000">
              <a:solidFill>
                <a:schemeClr val="dk1"/>
              </a:solidFill>
              <a:effectLst/>
              <a:latin typeface="+mn-lt"/>
              <a:ea typeface="+mn-ea"/>
              <a:cs typeface="+mn-cs"/>
            </a:rPr>
            <a:t>額となった。</a:t>
          </a:r>
          <a:endParaRPr lang="ja-JP" altLang="ja-JP" sz="1100">
            <a:effectLst/>
          </a:endParaRPr>
        </a:p>
        <a:p>
          <a:r>
            <a:rPr kumimoji="1" lang="ja-JP" altLang="ja-JP" sz="1000">
              <a:solidFill>
                <a:schemeClr val="dk1"/>
              </a:solidFill>
              <a:effectLst/>
              <a:latin typeface="+mn-lt"/>
              <a:ea typeface="+mn-ea"/>
              <a:cs typeface="+mn-cs"/>
            </a:rPr>
            <a:t>公債費は</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年度が</a:t>
          </a:r>
          <a:r>
            <a:rPr kumimoji="1" lang="ja-JP" altLang="ja-JP" sz="1000">
              <a:solidFill>
                <a:schemeClr val="dk1"/>
              </a:solidFill>
              <a:effectLst/>
              <a:latin typeface="+mn-lt"/>
              <a:ea typeface="+mn-ea"/>
              <a:cs typeface="+mn-cs"/>
            </a:rPr>
            <a:t>廃校売却に伴う繰上償還</a:t>
          </a:r>
          <a:r>
            <a:rPr kumimoji="1" lang="ja-JP" altLang="en-US" sz="1000">
              <a:solidFill>
                <a:schemeClr val="dk1"/>
              </a:solidFill>
              <a:effectLst/>
              <a:latin typeface="+mn-lt"/>
              <a:ea typeface="+mn-ea"/>
              <a:cs typeface="+mn-cs"/>
            </a:rPr>
            <a:t>の影響で</a:t>
          </a:r>
          <a:r>
            <a:rPr kumimoji="1" lang="ja-JP" altLang="ja-JP" sz="1000">
              <a:solidFill>
                <a:schemeClr val="dk1"/>
              </a:solidFill>
              <a:effectLst/>
              <a:latin typeface="+mn-lt"/>
              <a:ea typeface="+mn-ea"/>
              <a:cs typeface="+mn-cs"/>
            </a:rPr>
            <a:t>増となっ</a:t>
          </a:r>
          <a:r>
            <a:rPr kumimoji="1" lang="ja-JP" altLang="en-US" sz="1000">
              <a:solidFill>
                <a:schemeClr val="dk1"/>
              </a:solidFill>
              <a:effectLst/>
              <a:latin typeface="+mn-lt"/>
              <a:ea typeface="+mn-ea"/>
              <a:cs typeface="+mn-cs"/>
            </a:rPr>
            <a:t>ていたが、令和</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年度は満期到達による減となる一方新規借入による増も発生したことから公債費自体は微減となった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人口が減少したことから</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人当たりコストは増加している。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財政調整基金については、</a:t>
          </a:r>
          <a:r>
            <a:rPr kumimoji="1" lang="ja-JP" altLang="en-US" sz="1050">
              <a:solidFill>
                <a:schemeClr val="dk1"/>
              </a:solidFill>
              <a:effectLst/>
              <a:latin typeface="+mn-lt"/>
              <a:ea typeface="+mn-ea"/>
              <a:cs typeface="+mn-cs"/>
            </a:rPr>
            <a:t>臨時財政対策債の減等により</a:t>
          </a:r>
          <a:r>
            <a:rPr kumimoji="1" lang="ja-JP" altLang="ja-JP" sz="1050">
              <a:solidFill>
                <a:schemeClr val="dk1"/>
              </a:solidFill>
              <a:effectLst/>
              <a:latin typeface="+mn-lt"/>
              <a:ea typeface="+mn-ea"/>
              <a:cs typeface="+mn-cs"/>
            </a:rPr>
            <a:t>前年度と比較して</a:t>
          </a:r>
          <a:r>
            <a:rPr kumimoji="1" lang="en-US" altLang="ja-JP" sz="1050">
              <a:solidFill>
                <a:schemeClr val="dk1"/>
              </a:solidFill>
              <a:effectLst/>
              <a:latin typeface="+mn-lt"/>
              <a:ea typeface="+mn-ea"/>
              <a:cs typeface="+mn-cs"/>
            </a:rPr>
            <a:t>140,307</a:t>
          </a:r>
          <a:r>
            <a:rPr kumimoji="1" lang="ja-JP" altLang="ja-JP" sz="1050">
              <a:solidFill>
                <a:schemeClr val="dk1"/>
              </a:solidFill>
              <a:effectLst/>
              <a:latin typeface="+mn-lt"/>
              <a:ea typeface="+mn-ea"/>
              <a:cs typeface="+mn-cs"/>
            </a:rPr>
            <a:t>千円減少した。標準財政規模は、</a:t>
          </a:r>
          <a:r>
            <a:rPr kumimoji="1" lang="ja-JP" altLang="en-US" sz="1050">
              <a:solidFill>
                <a:schemeClr val="dk1"/>
              </a:solidFill>
              <a:effectLst/>
              <a:latin typeface="+mn-lt"/>
              <a:ea typeface="+mn-ea"/>
              <a:cs typeface="+mn-cs"/>
            </a:rPr>
            <a:t>社会福祉費</a:t>
          </a:r>
          <a:r>
            <a:rPr kumimoji="1" lang="ja-JP" altLang="ja-JP" sz="1050">
              <a:solidFill>
                <a:schemeClr val="dk1"/>
              </a:solidFill>
              <a:effectLst/>
              <a:latin typeface="+mn-lt"/>
              <a:ea typeface="+mn-ea"/>
              <a:cs typeface="+mn-cs"/>
            </a:rPr>
            <a:t>など</a:t>
          </a:r>
          <a:r>
            <a:rPr kumimoji="1" lang="ja-JP" altLang="en-US" sz="1050">
              <a:solidFill>
                <a:schemeClr val="dk1"/>
              </a:solidFill>
              <a:effectLst/>
              <a:latin typeface="+mn-lt"/>
              <a:ea typeface="+mn-ea"/>
              <a:cs typeface="+mn-cs"/>
            </a:rPr>
            <a:t>に係る</a:t>
          </a:r>
          <a:r>
            <a:rPr kumimoji="1" lang="ja-JP" altLang="ja-JP" sz="1050">
              <a:solidFill>
                <a:schemeClr val="dk1"/>
              </a:solidFill>
              <a:effectLst/>
              <a:latin typeface="+mn-lt"/>
              <a:ea typeface="+mn-ea"/>
              <a:cs typeface="+mn-cs"/>
            </a:rPr>
            <a:t>普通交付税が</a:t>
          </a:r>
          <a:r>
            <a:rPr kumimoji="1" lang="en-US" altLang="ja-JP" sz="1050">
              <a:solidFill>
                <a:schemeClr val="dk1"/>
              </a:solidFill>
              <a:effectLst/>
              <a:latin typeface="+mn-lt"/>
              <a:ea typeface="+mn-ea"/>
              <a:cs typeface="+mn-cs"/>
            </a:rPr>
            <a:t>124,481</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したことから、標準財政規模比は</a:t>
          </a:r>
          <a:r>
            <a:rPr kumimoji="1" lang="en-US" altLang="ja-JP" sz="1050">
              <a:solidFill>
                <a:schemeClr val="dk1"/>
              </a:solidFill>
              <a:effectLst/>
              <a:latin typeface="+mn-lt"/>
              <a:ea typeface="+mn-ea"/>
              <a:cs typeface="+mn-cs"/>
            </a:rPr>
            <a:t>2.95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実質収支は、歳入も減少したが</a:t>
          </a:r>
          <a:r>
            <a:rPr kumimoji="1" lang="ja-JP" altLang="en-US" sz="1050">
              <a:solidFill>
                <a:schemeClr val="dk1"/>
              </a:solidFill>
              <a:effectLst/>
              <a:latin typeface="+mn-lt"/>
              <a:ea typeface="+mn-ea"/>
              <a:cs typeface="+mn-cs"/>
            </a:rPr>
            <a:t>町道整備・維持管理事業の減等により</a:t>
          </a:r>
          <a:r>
            <a:rPr kumimoji="1" lang="ja-JP" altLang="ja-JP" sz="1050">
              <a:solidFill>
                <a:schemeClr val="dk1"/>
              </a:solidFill>
              <a:effectLst/>
              <a:latin typeface="+mn-lt"/>
              <a:ea typeface="+mn-ea"/>
              <a:cs typeface="+mn-cs"/>
            </a:rPr>
            <a:t>歳出も減額となり、翌年度繰越財源も</a:t>
          </a:r>
          <a:r>
            <a:rPr kumimoji="1" lang="en-US" altLang="ja-JP" sz="1050">
              <a:solidFill>
                <a:schemeClr val="dk1"/>
              </a:solidFill>
              <a:effectLst/>
              <a:latin typeface="+mn-lt"/>
              <a:ea typeface="+mn-ea"/>
              <a:cs typeface="+mn-cs"/>
            </a:rPr>
            <a:t>44,818</a:t>
          </a:r>
          <a:r>
            <a:rPr kumimoji="1" lang="ja-JP" altLang="ja-JP" sz="1050">
              <a:solidFill>
                <a:schemeClr val="dk1"/>
              </a:solidFill>
              <a:effectLst/>
              <a:latin typeface="+mn-lt"/>
              <a:ea typeface="+mn-ea"/>
              <a:cs typeface="+mn-cs"/>
            </a:rPr>
            <a:t>千円減となったことで実質収支は</a:t>
          </a:r>
          <a:r>
            <a:rPr kumimoji="1" lang="en-US" altLang="ja-JP" sz="1050">
              <a:solidFill>
                <a:schemeClr val="dk1"/>
              </a:solidFill>
              <a:effectLst/>
              <a:latin typeface="+mn-lt"/>
              <a:ea typeface="+mn-ea"/>
              <a:cs typeface="+mn-cs"/>
            </a:rPr>
            <a:t>696,021</a:t>
          </a:r>
          <a:r>
            <a:rPr kumimoji="1" lang="ja-JP" altLang="ja-JP" sz="1050">
              <a:solidFill>
                <a:schemeClr val="dk1"/>
              </a:solidFill>
              <a:effectLst/>
              <a:latin typeface="+mn-lt"/>
              <a:ea typeface="+mn-ea"/>
              <a:cs typeface="+mn-cs"/>
            </a:rPr>
            <a:t>千円</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となり、</a:t>
          </a:r>
          <a:r>
            <a:rPr kumimoji="1" lang="en-US" altLang="ja-JP" sz="1050">
              <a:solidFill>
                <a:schemeClr val="dk1"/>
              </a:solidFill>
              <a:effectLst/>
              <a:latin typeface="+mn-lt"/>
              <a:ea typeface="+mn-ea"/>
              <a:cs typeface="+mn-cs"/>
            </a:rPr>
            <a:t>14.96</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自主財源に乏しい中で、特別会計への繰出など、事業の整理を行うべき時期が近付いている。ふるさと納税で歳入を強化するなど、健全な財政運営に努めていく。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連結実質赤字比率については、全会計で黒字であり赤字比率は発生していない状況にある。ただし基準外繰出として簡易水道事業特別会計に</a:t>
          </a:r>
          <a:r>
            <a:rPr kumimoji="1" lang="en-US" altLang="ja-JP" sz="1100">
              <a:solidFill>
                <a:schemeClr val="dk1"/>
              </a:solidFill>
              <a:effectLst/>
              <a:latin typeface="+mn-lt"/>
              <a:ea typeface="+mn-ea"/>
              <a:cs typeface="+mn-cs"/>
            </a:rPr>
            <a:t>20,001</a:t>
          </a:r>
          <a:r>
            <a:rPr kumimoji="1" lang="ja-JP" altLang="ja-JP" sz="1100">
              <a:solidFill>
                <a:schemeClr val="dk1"/>
              </a:solidFill>
              <a:effectLst/>
              <a:latin typeface="+mn-lt"/>
              <a:ea typeface="+mn-ea"/>
              <a:cs typeface="+mn-cs"/>
            </a:rPr>
            <a:t>千円、下水道事業特別会計に</a:t>
          </a:r>
          <a:r>
            <a:rPr kumimoji="1" lang="en-US" altLang="ja-JP" sz="1100">
              <a:solidFill>
                <a:schemeClr val="dk1"/>
              </a:solidFill>
              <a:effectLst/>
              <a:latin typeface="+mn-lt"/>
              <a:ea typeface="+mn-ea"/>
              <a:cs typeface="+mn-cs"/>
            </a:rPr>
            <a:t>6,669</a:t>
          </a:r>
          <a:r>
            <a:rPr kumimoji="1" lang="ja-JP" altLang="ja-JP" sz="1100">
              <a:solidFill>
                <a:schemeClr val="dk1"/>
              </a:solidFill>
              <a:effectLst/>
              <a:latin typeface="+mn-lt"/>
              <a:ea typeface="+mn-ea"/>
              <a:cs typeface="+mn-cs"/>
            </a:rPr>
            <a:t>千円、特定地域生活排水処理事業特別会計に</a:t>
          </a:r>
          <a:r>
            <a:rPr kumimoji="1" lang="en-US" altLang="ja-JP" sz="1100">
              <a:solidFill>
                <a:schemeClr val="dk1"/>
              </a:solidFill>
              <a:effectLst/>
              <a:latin typeface="+mn-lt"/>
              <a:ea typeface="+mn-ea"/>
              <a:cs typeface="+mn-cs"/>
            </a:rPr>
            <a:t>9,894</a:t>
          </a:r>
          <a:r>
            <a:rPr kumimoji="1" lang="ja-JP" altLang="ja-JP" sz="1100">
              <a:solidFill>
                <a:schemeClr val="dk1"/>
              </a:solidFill>
              <a:effectLst/>
              <a:latin typeface="+mn-lt"/>
              <a:ea typeface="+mn-ea"/>
              <a:cs typeface="+mn-cs"/>
            </a:rPr>
            <a:t>千円、特別養護老人ホーム事業会計に</a:t>
          </a:r>
          <a:r>
            <a:rPr kumimoji="1" lang="en-US" altLang="ja-JP" sz="1100">
              <a:solidFill>
                <a:schemeClr val="dk1"/>
              </a:solidFill>
              <a:effectLst/>
              <a:latin typeface="+mn-lt"/>
              <a:ea typeface="+mn-ea"/>
              <a:cs typeface="+mn-cs"/>
            </a:rPr>
            <a:t>125,000</a:t>
          </a:r>
          <a:r>
            <a:rPr kumimoji="1" lang="ja-JP" altLang="ja-JP" sz="1100">
              <a:solidFill>
                <a:schemeClr val="dk1"/>
              </a:solidFill>
              <a:effectLst/>
              <a:latin typeface="+mn-lt"/>
              <a:ea typeface="+mn-ea"/>
              <a:cs typeface="+mn-cs"/>
            </a:rPr>
            <a:t>千円を赤字補填した結果である。今後は公営企業の各施設の老朽化に伴い維持補修費又は更新整備費が伸びる見込みである。</a:t>
          </a:r>
          <a:endParaRPr lang="ja-JP" altLang="ja-JP" sz="1400">
            <a:effectLst/>
          </a:endParaRPr>
        </a:p>
        <a:p>
          <a:r>
            <a:rPr kumimoji="1" lang="ja-JP" altLang="ja-JP" sz="1100">
              <a:solidFill>
                <a:schemeClr val="dk1"/>
              </a:solidFill>
              <a:effectLst/>
              <a:latin typeface="+mn-lt"/>
              <a:ea typeface="+mn-ea"/>
              <a:cs typeface="+mn-cs"/>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9094680</v>
      </c>
      <c r="BO4" s="371"/>
      <c r="BP4" s="371"/>
      <c r="BQ4" s="371"/>
      <c r="BR4" s="371"/>
      <c r="BS4" s="371"/>
      <c r="BT4" s="371"/>
      <c r="BU4" s="372"/>
      <c r="BV4" s="370">
        <v>10046031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12.6</v>
      </c>
      <c r="CU4" s="377"/>
      <c r="CV4" s="377"/>
      <c r="CW4" s="377"/>
      <c r="CX4" s="377"/>
      <c r="CY4" s="377"/>
      <c r="CZ4" s="377"/>
      <c r="DA4" s="378"/>
      <c r="DB4" s="376">
        <v>27.6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8494913</v>
      </c>
      <c r="BO5" s="408"/>
      <c r="BP5" s="408"/>
      <c r="BQ5" s="408"/>
      <c r="BR5" s="408"/>
      <c r="BS5" s="408"/>
      <c r="BT5" s="408"/>
      <c r="BU5" s="409"/>
      <c r="BV5" s="407">
        <v>8705425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92.6</v>
      </c>
      <c r="CU5" s="405"/>
      <c r="CV5" s="405"/>
      <c r="CW5" s="405"/>
      <c r="CX5" s="405"/>
      <c r="CY5" s="405"/>
      <c r="CZ5" s="405"/>
      <c r="DA5" s="406"/>
      <c r="DB5" s="404">
        <v>89.5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599767</v>
      </c>
      <c r="BO6" s="408"/>
      <c r="BP6" s="408"/>
      <c r="BQ6" s="408"/>
      <c r="BR6" s="408"/>
      <c r="BS6" s="408"/>
      <c r="BT6" s="408"/>
      <c r="BU6" s="409"/>
      <c r="BV6" s="407">
        <v>1340606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93.5</v>
      </c>
      <c r="CU6" s="445"/>
      <c r="CV6" s="445"/>
      <c r="CW6" s="445"/>
      <c r="CX6" s="445"/>
      <c r="CY6" s="445"/>
      <c r="CZ6" s="445"/>
      <c r="DA6" s="446"/>
      <c r="DB6" s="444">
        <v>91.9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40328</v>
      </c>
      <c r="BO7" s="408"/>
      <c r="BP7" s="408"/>
      <c r="BQ7" s="408"/>
      <c r="BR7" s="408"/>
      <c r="BS7" s="408"/>
      <c r="BT7" s="408"/>
      <c r="BU7" s="409"/>
      <c r="BV7" s="407">
        <v>85146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4439305</v>
      </c>
      <c r="CU7" s="408"/>
      <c r="CV7" s="408"/>
      <c r="CW7" s="408"/>
      <c r="CX7" s="408"/>
      <c r="CY7" s="408"/>
      <c r="CZ7" s="408"/>
      <c r="DA7" s="409"/>
      <c r="DB7" s="407">
        <v>4554720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559439</v>
      </c>
      <c r="BO8" s="408"/>
      <c r="BP8" s="408"/>
      <c r="BQ8" s="408"/>
      <c r="BR8" s="408"/>
      <c r="BS8" s="408"/>
      <c r="BT8" s="408"/>
      <c r="BU8" s="409"/>
      <c r="BV8" s="407">
        <v>1255460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9342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-696021</v>
      </c>
      <c r="BO9" s="408"/>
      <c r="BP9" s="408"/>
      <c r="BQ9" s="408"/>
      <c r="BR9" s="408"/>
      <c r="BS9" s="408"/>
      <c r="BT9" s="408"/>
      <c r="BU9" s="409"/>
      <c r="BV9" s="407">
        <v>687714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15.2</v>
      </c>
      <c r="CU9" s="405"/>
      <c r="CV9" s="405"/>
      <c r="CW9" s="405"/>
      <c r="CX9" s="405"/>
      <c r="CY9" s="405"/>
      <c r="CZ9" s="405"/>
      <c r="DA9" s="406"/>
      <c r="DB9" s="404">
        <v>14.6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10191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60776</v>
      </c>
      <c r="BO10" s="408"/>
      <c r="BP10" s="408"/>
      <c r="BQ10" s="408"/>
      <c r="BR10" s="408"/>
      <c r="BS10" s="408"/>
      <c r="BT10" s="408"/>
      <c r="BU10" s="409"/>
      <c r="BV10" s="407">
        <v>201083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9303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423000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9229</v>
      </c>
      <c r="S13" s="492"/>
      <c r="T13" s="492"/>
      <c r="U13" s="492"/>
      <c r="V13" s="493"/>
      <c r="W13" s="423" t="s">
        <v>142</v>
      </c>
      <c r="X13" s="424"/>
      <c r="Y13" s="424"/>
      <c r="Z13" s="424"/>
      <c r="AA13" s="424"/>
      <c r="AB13" s="414"/>
      <c r="AC13" s="458">
        <v>875</v>
      </c>
      <c r="AD13" s="459"/>
      <c r="AE13" s="459"/>
      <c r="AF13" s="459"/>
      <c r="AG13" s="501"/>
      <c r="AH13" s="458">
        <v>965</v>
      </c>
      <c r="AI13" s="459"/>
      <c r="AJ13" s="459"/>
      <c r="AK13" s="459"/>
      <c r="AL13" s="460"/>
      <c r="AM13" s="436" t="s">
        <v>143</v>
      </c>
      <c r="AN13" s="437"/>
      <c r="AO13" s="437"/>
      <c r="AP13" s="437"/>
      <c r="AQ13" s="437"/>
      <c r="AR13" s="437"/>
      <c r="AS13" s="437"/>
      <c r="AT13" s="438"/>
      <c r="AU13" s="439" t="s">
        <v>96</v>
      </c>
      <c r="AV13" s="440"/>
      <c r="AW13" s="440"/>
      <c r="AX13" s="440"/>
      <c r="AY13" s="441" t="s">
        <v>144</v>
      </c>
      <c r="AZ13" s="442"/>
      <c r="BA13" s="442"/>
      <c r="BB13" s="442"/>
      <c r="BC13" s="442"/>
      <c r="BD13" s="442"/>
      <c r="BE13" s="442"/>
      <c r="BF13" s="442"/>
      <c r="BG13" s="442"/>
      <c r="BH13" s="442"/>
      <c r="BI13" s="442"/>
      <c r="BJ13" s="442"/>
      <c r="BK13" s="442"/>
      <c r="BL13" s="442"/>
      <c r="BM13" s="443"/>
      <c r="BN13" s="407">
        <v>-635245</v>
      </c>
      <c r="BO13" s="408"/>
      <c r="BP13" s="408"/>
      <c r="BQ13" s="408"/>
      <c r="BR13" s="408"/>
      <c r="BS13" s="408"/>
      <c r="BT13" s="408"/>
      <c r="BU13" s="409"/>
      <c r="BV13" s="407">
        <v>465797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10.199999999999999</v>
      </c>
      <c r="CU13" s="405"/>
      <c r="CV13" s="405"/>
      <c r="CW13" s="405"/>
      <c r="CX13" s="405"/>
      <c r="CY13" s="405"/>
      <c r="CZ13" s="405"/>
      <c r="DA13" s="406"/>
      <c r="DB13" s="404">
        <v>10.3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9541</v>
      </c>
      <c r="S14" s="492"/>
      <c r="T14" s="492"/>
      <c r="U14" s="492"/>
      <c r="V14" s="493"/>
      <c r="W14" s="397"/>
      <c r="X14" s="398"/>
      <c r="Y14" s="398"/>
      <c r="Z14" s="398"/>
      <c r="AA14" s="398"/>
      <c r="AB14" s="387"/>
      <c r="AC14" s="494">
        <v>19</v>
      </c>
      <c r="AD14" s="495"/>
      <c r="AE14" s="495"/>
      <c r="AF14" s="495"/>
      <c r="AG14" s="496"/>
      <c r="AH14" s="494">
        <v>19.899999999999999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9487</v>
      </c>
      <c r="S15" s="492"/>
      <c r="T15" s="492"/>
      <c r="U15" s="492"/>
      <c r="V15" s="493"/>
      <c r="W15" s="423" t="s">
        <v>148</v>
      </c>
      <c r="X15" s="424"/>
      <c r="Y15" s="424"/>
      <c r="Z15" s="424"/>
      <c r="AA15" s="424"/>
      <c r="AB15" s="414"/>
      <c r="AC15" s="458">
        <v>1210</v>
      </c>
      <c r="AD15" s="459"/>
      <c r="AE15" s="459"/>
      <c r="AF15" s="459"/>
      <c r="AG15" s="501"/>
      <c r="AH15" s="458">
        <v>1317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1072392</v>
      </c>
      <c r="BO15" s="371"/>
      <c r="BP15" s="371"/>
      <c r="BQ15" s="371"/>
      <c r="BR15" s="371"/>
      <c r="BS15" s="371"/>
      <c r="BT15" s="371"/>
      <c r="BU15" s="372"/>
      <c r="BV15" s="370">
        <v>978043</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26.3</v>
      </c>
      <c r="AD16" s="495"/>
      <c r="AE16" s="495"/>
      <c r="AF16" s="495"/>
      <c r="AG16" s="496"/>
      <c r="AH16" s="494">
        <v>27.2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4131661</v>
      </c>
      <c r="BO16" s="408"/>
      <c r="BP16" s="408"/>
      <c r="BQ16" s="408"/>
      <c r="BR16" s="408"/>
      <c r="BS16" s="408"/>
      <c r="BT16" s="408"/>
      <c r="BU16" s="409"/>
      <c r="BV16" s="407">
        <v>4165498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2509</v>
      </c>
      <c r="AD17" s="459"/>
      <c r="AE17" s="459"/>
      <c r="AF17" s="459"/>
      <c r="AG17" s="501"/>
      <c r="AH17" s="458">
        <v>2567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1338438</v>
      </c>
      <c r="BO17" s="408"/>
      <c r="BP17" s="408"/>
      <c r="BQ17" s="408"/>
      <c r="BR17" s="408"/>
      <c r="BS17" s="408"/>
      <c r="BT17" s="408"/>
      <c r="BU17" s="409"/>
      <c r="BV17" s="407">
        <v>1210066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98.78</v>
      </c>
      <c r="M18" s="531"/>
      <c r="N18" s="531"/>
      <c r="O18" s="531"/>
      <c r="P18" s="531"/>
      <c r="Q18" s="531"/>
      <c r="R18" s="532"/>
      <c r="S18" s="532"/>
      <c r="T18" s="532"/>
      <c r="U18" s="532"/>
      <c r="V18" s="533"/>
      <c r="W18" s="425"/>
      <c r="X18" s="426"/>
      <c r="Y18" s="426"/>
      <c r="Z18" s="426"/>
      <c r="AA18" s="426"/>
      <c r="AB18" s="417"/>
      <c r="AC18" s="534">
        <v>54.6</v>
      </c>
      <c r="AD18" s="535"/>
      <c r="AE18" s="535"/>
      <c r="AF18" s="535"/>
      <c r="AG18" s="536"/>
      <c r="AH18" s="534">
        <v>52.9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4114204</v>
      </c>
      <c r="BO18" s="408"/>
      <c r="BP18" s="408"/>
      <c r="BQ18" s="408"/>
      <c r="BR18" s="408"/>
      <c r="BS18" s="408"/>
      <c r="BT18" s="408"/>
      <c r="BU18" s="409"/>
      <c r="BV18" s="407">
        <v>4120104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95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6354946</v>
      </c>
      <c r="BO19" s="408"/>
      <c r="BP19" s="408"/>
      <c r="BQ19" s="408"/>
      <c r="BR19" s="408"/>
      <c r="BS19" s="408"/>
      <c r="BT19" s="408"/>
      <c r="BU19" s="409"/>
      <c r="BV19" s="407">
        <v>6444666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3416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7515982</v>
      </c>
      <c r="BO22" s="371"/>
      <c r="BP22" s="371"/>
      <c r="BQ22" s="371"/>
      <c r="BR22" s="371"/>
      <c r="BS22" s="371"/>
      <c r="BT22" s="371"/>
      <c r="BU22" s="372"/>
      <c r="BV22" s="370">
        <v>7880051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5096367</v>
      </c>
      <c r="BO23" s="408"/>
      <c r="BP23" s="408"/>
      <c r="BQ23" s="408"/>
      <c r="BR23" s="408"/>
      <c r="BS23" s="408"/>
      <c r="BT23" s="408"/>
      <c r="BU23" s="409"/>
      <c r="BV23" s="407">
        <v>5426386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7910</v>
      </c>
      <c r="R24" s="459"/>
      <c r="S24" s="459"/>
      <c r="T24" s="459"/>
      <c r="U24" s="459"/>
      <c r="V24" s="501"/>
      <c r="W24" s="553"/>
      <c r="X24" s="554"/>
      <c r="Y24" s="555"/>
      <c r="Z24" s="457" t="s">
        <v>173</v>
      </c>
      <c r="AA24" s="437"/>
      <c r="AB24" s="437"/>
      <c r="AC24" s="437"/>
      <c r="AD24" s="437"/>
      <c r="AE24" s="437"/>
      <c r="AF24" s="437"/>
      <c r="AG24" s="438"/>
      <c r="AH24" s="458">
        <v>125</v>
      </c>
      <c r="AI24" s="459"/>
      <c r="AJ24" s="459"/>
      <c r="AK24" s="459"/>
      <c r="AL24" s="501"/>
      <c r="AM24" s="458">
        <v>358750</v>
      </c>
      <c r="AN24" s="459"/>
      <c r="AO24" s="459"/>
      <c r="AP24" s="459"/>
      <c r="AQ24" s="459"/>
      <c r="AR24" s="501"/>
      <c r="AS24" s="458">
        <v>2870</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5306205</v>
      </c>
      <c r="BO24" s="408"/>
      <c r="BP24" s="408"/>
      <c r="BQ24" s="408"/>
      <c r="BR24" s="408"/>
      <c r="BS24" s="408"/>
      <c r="BT24" s="408"/>
      <c r="BU24" s="409"/>
      <c r="BV24" s="407">
        <v>5406476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5810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1105830</v>
      </c>
      <c r="BO25" s="371"/>
      <c r="BP25" s="371"/>
      <c r="BQ25" s="371"/>
      <c r="BR25" s="371"/>
      <c r="BS25" s="371"/>
      <c r="BT25" s="371"/>
      <c r="BU25" s="372"/>
      <c r="BV25" s="370">
        <v>878651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5360</v>
      </c>
      <c r="R26" s="459"/>
      <c r="S26" s="459"/>
      <c r="T26" s="459"/>
      <c r="U26" s="459"/>
      <c r="V26" s="501"/>
      <c r="W26" s="553"/>
      <c r="X26" s="554"/>
      <c r="Y26" s="555"/>
      <c r="Z26" s="457" t="s">
        <v>180</v>
      </c>
      <c r="AA26" s="559"/>
      <c r="AB26" s="559"/>
      <c r="AC26" s="559"/>
      <c r="AD26" s="559"/>
      <c r="AE26" s="559"/>
      <c r="AF26" s="559"/>
      <c r="AG26" s="560"/>
      <c r="AH26" s="458">
        <v>11</v>
      </c>
      <c r="AI26" s="459"/>
      <c r="AJ26" s="459"/>
      <c r="AK26" s="459"/>
      <c r="AL26" s="501"/>
      <c r="AM26" s="458">
        <v>28600</v>
      </c>
      <c r="AN26" s="459"/>
      <c r="AO26" s="459"/>
      <c r="AP26" s="459"/>
      <c r="AQ26" s="459"/>
      <c r="AR26" s="501"/>
      <c r="AS26" s="458">
        <v>2600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177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3260</v>
      </c>
      <c r="R27" s="459"/>
      <c r="S27" s="459"/>
      <c r="T27" s="459"/>
      <c r="U27" s="459"/>
      <c r="V27" s="501"/>
      <c r="W27" s="553"/>
      <c r="X27" s="554"/>
      <c r="Y27" s="555"/>
      <c r="Z27" s="457" t="s">
        <v>183</v>
      </c>
      <c r="AA27" s="437"/>
      <c r="AB27" s="437"/>
      <c r="AC27" s="437"/>
      <c r="AD27" s="437"/>
      <c r="AE27" s="437"/>
      <c r="AF27" s="437"/>
      <c r="AG27" s="438"/>
      <c r="AH27" s="458" t="s">
        <v>177</v>
      </c>
      <c r="AI27" s="459"/>
      <c r="AJ27" s="459"/>
      <c r="AK27" s="459"/>
      <c r="AL27" s="501"/>
      <c r="AM27" s="458" t="s">
        <v>140</v>
      </c>
      <c r="AN27" s="459"/>
      <c r="AO27" s="459"/>
      <c r="AP27" s="459"/>
      <c r="AQ27" s="459"/>
      <c r="AR27" s="501"/>
      <c r="AS27" s="458" t="s">
        <v>140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113726</v>
      </c>
      <c r="BO27" s="527"/>
      <c r="BP27" s="527"/>
      <c r="BQ27" s="527"/>
      <c r="BR27" s="527"/>
      <c r="BS27" s="527"/>
      <c r="BT27" s="527"/>
      <c r="BU27" s="528"/>
      <c r="BV27" s="526">
        <v>113724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2690</v>
      </c>
      <c r="R28" s="459"/>
      <c r="S28" s="459"/>
      <c r="T28" s="459"/>
      <c r="U28" s="459"/>
      <c r="V28" s="501"/>
      <c r="W28" s="553"/>
      <c r="X28" s="554"/>
      <c r="Y28" s="555"/>
      <c r="Z28" s="457" t="s">
        <v>186</v>
      </c>
      <c r="AA28" s="437"/>
      <c r="AB28" s="437"/>
      <c r="AC28" s="437"/>
      <c r="AD28" s="437"/>
      <c r="AE28" s="437"/>
      <c r="AF28" s="437"/>
      <c r="AG28" s="438"/>
      <c r="AH28" s="458" t="s">
        <v>177</v>
      </c>
      <c r="AI28" s="459"/>
      <c r="AJ28" s="459"/>
      <c r="AK28" s="459"/>
      <c r="AL28" s="501"/>
      <c r="AM28" s="458" t="s">
        <v>140</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2821454</v>
      </c>
      <c r="BO28" s="371"/>
      <c r="BP28" s="371"/>
      <c r="BQ28" s="371"/>
      <c r="BR28" s="371"/>
      <c r="BS28" s="371"/>
      <c r="BT28" s="371"/>
      <c r="BU28" s="372"/>
      <c r="BV28" s="370">
        <v>2760678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10</v>
      </c>
      <c r="M29" s="459"/>
      <c r="N29" s="459"/>
      <c r="O29" s="459"/>
      <c r="P29" s="501"/>
      <c r="Q29" s="458">
        <v>2450</v>
      </c>
      <c r="R29" s="459"/>
      <c r="S29" s="459"/>
      <c r="T29" s="459"/>
      <c r="U29" s="459"/>
      <c r="V29" s="501"/>
      <c r="W29" s="556"/>
      <c r="X29" s="557"/>
      <c r="Y29" s="558"/>
      <c r="Z29" s="457" t="s">
        <v>190</v>
      </c>
      <c r="AA29" s="437"/>
      <c r="AB29" s="437"/>
      <c r="AC29" s="437"/>
      <c r="AD29" s="437"/>
      <c r="AE29" s="437"/>
      <c r="AF29" s="437"/>
      <c r="AG29" s="438"/>
      <c r="AH29" s="458">
        <v>125</v>
      </c>
      <c r="AI29" s="459"/>
      <c r="AJ29" s="459"/>
      <c r="AK29" s="459"/>
      <c r="AL29" s="501"/>
      <c r="AM29" s="458">
        <v>358750</v>
      </c>
      <c r="AN29" s="459"/>
      <c r="AO29" s="459"/>
      <c r="AP29" s="459"/>
      <c r="AQ29" s="459"/>
      <c r="AR29" s="501"/>
      <c r="AS29" s="458">
        <v>2870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1788199</v>
      </c>
      <c r="BO29" s="408"/>
      <c r="BP29" s="408"/>
      <c r="BQ29" s="408"/>
      <c r="BR29" s="408"/>
      <c r="BS29" s="408"/>
      <c r="BT29" s="408"/>
      <c r="BU29" s="409"/>
      <c r="BV29" s="407">
        <v>970692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4039372</v>
      </c>
      <c r="BO30" s="527"/>
      <c r="BP30" s="527"/>
      <c r="BQ30" s="527"/>
      <c r="BR30" s="527"/>
      <c r="BS30" s="527"/>
      <c r="BT30" s="527"/>
      <c r="BU30" s="528"/>
      <c r="BV30" s="526">
        <v>3820511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202</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株式会社　菊水ロマン館</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下水道事業会計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有明広域行政事務組合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特定地域生活排水処理事業会計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熊本県後期高齢者医療広域連合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特別養護老人ホーム事業会計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10</v>
      </c>
      <c r="BF37" s="597"/>
      <c r="BG37" s="598" t="str">
        <f>IF('各会計、関係団体の財政状況及び健全化判断比率'!B36="","",'各会計、関係団体の財政状況及び健全化判断比率'!B36)</f>
        <v>住宅用地造成事業会計</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熊本県後期高齢者医療広域連合
（後期高齢者医療特別会計）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K3b9hftBxE8pSTxCyLPDnUZza/Xm+7m9jqoasSR1X54WAh+yDu966v5CTSFAvmX5C5UQX4hpdBTCmjgi3Sl3LA==" saltValue="Y7DmPKbYFAY2nqiHZeZ7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2" t="s">
        <v>573</v>
      </c>
      <c r="D34" s="1152"/>
      <c r="E34" s="1153"/>
      <c r="F34" s="32">
        <v>15.76</v>
      </c>
      <c r="G34" s="33">
        <v>17.09</v>
      </c>
      <c r="H34" s="33">
        <v>19.309999999999999</v>
      </c>
      <c r="I34" s="33">
        <v>30.58</v>
      </c>
      <c r="J34" s="34">
        <v>42.26</v>
      </c>
      <c r="K34" s="22"/>
      <c r="L34" s="22"/>
      <c r="M34" s="22"/>
      <c r="N34" s="22"/>
      <c r="O34" s="22"/>
      <c r="P34" s="22"/>
    </row>
    <row r="35" spans="1:16" ht="39" customHeight="1" x14ac:dyDescent="0.2">
      <c r="A35" s="22"/>
      <c r="B35" s="35"/>
      <c r="C35" s="1146" t="s">
        <v>574</v>
      </c>
      <c r="D35" s="1147"/>
      <c r="E35" s="1148"/>
      <c r="F35" s="36">
        <v>20.25</v>
      </c>
      <c r="G35" s="37">
        <v>22.85</v>
      </c>
      <c r="H35" s="37">
        <v>13.06</v>
      </c>
      <c r="I35" s="37">
        <v>27.56</v>
      </c>
      <c r="J35" s="38">
        <v>12.6</v>
      </c>
      <c r="K35" s="22"/>
      <c r="L35" s="22"/>
      <c r="M35" s="22"/>
      <c r="N35" s="22"/>
      <c r="O35" s="22"/>
      <c r="P35" s="22"/>
    </row>
    <row r="36" spans="1:16" ht="39" customHeight="1" x14ac:dyDescent="0.2">
      <c r="A36" s="22"/>
      <c r="B36" s="35"/>
      <c r="C36" s="1146" t="s">
        <v>575</v>
      </c>
      <c r="D36" s="1147"/>
      <c r="E36" s="1148"/>
      <c r="F36" s="36">
        <v>4.2</v>
      </c>
      <c r="G36" s="37">
        <v>3.65</v>
      </c>
      <c r="H36" s="37">
        <v>3.74</v>
      </c>
      <c r="I36" s="37">
        <v>3.42</v>
      </c>
      <c r="J36" s="38">
        <v>5.23</v>
      </c>
      <c r="K36" s="22"/>
      <c r="L36" s="22"/>
      <c r="M36" s="22"/>
      <c r="N36" s="22"/>
      <c r="O36" s="22"/>
      <c r="P36" s="22"/>
    </row>
    <row r="37" spans="1:16" ht="39" customHeight="1" x14ac:dyDescent="0.2">
      <c r="A37" s="22"/>
      <c r="B37" s="35"/>
      <c r="C37" s="1146" t="s">
        <v>576</v>
      </c>
      <c r="D37" s="1147"/>
      <c r="E37" s="1148"/>
      <c r="F37" s="36">
        <v>0.22</v>
      </c>
      <c r="G37" s="37">
        <v>0.68</v>
      </c>
      <c r="H37" s="37">
        <v>0.94</v>
      </c>
      <c r="I37" s="37">
        <v>1.62</v>
      </c>
      <c r="J37" s="38">
        <v>2.04</v>
      </c>
      <c r="K37" s="22"/>
      <c r="L37" s="22"/>
      <c r="M37" s="22"/>
      <c r="N37" s="22"/>
      <c r="O37" s="22"/>
      <c r="P37" s="22"/>
    </row>
    <row r="38" spans="1:16" ht="39" customHeight="1" x14ac:dyDescent="0.2">
      <c r="A38" s="22"/>
      <c r="B38" s="35"/>
      <c r="C38" s="1146" t="s">
        <v>577</v>
      </c>
      <c r="D38" s="1147"/>
      <c r="E38" s="1148"/>
      <c r="F38" s="36">
        <v>0.16</v>
      </c>
      <c r="G38" s="37">
        <v>0.02</v>
      </c>
      <c r="H38" s="37">
        <v>0</v>
      </c>
      <c r="I38" s="37">
        <v>0</v>
      </c>
      <c r="J38" s="38">
        <v>0.16</v>
      </c>
      <c r="K38" s="22"/>
      <c r="L38" s="22"/>
      <c r="M38" s="22"/>
      <c r="N38" s="22"/>
      <c r="O38" s="22"/>
      <c r="P38" s="22"/>
    </row>
    <row r="39" spans="1:16" ht="39" customHeight="1" x14ac:dyDescent="0.2">
      <c r="A39" s="22"/>
      <c r="B39" s="35"/>
      <c r="C39" s="1146" t="s">
        <v>578</v>
      </c>
      <c r="D39" s="1147"/>
      <c r="E39" s="1148"/>
      <c r="F39" s="36">
        <v>0.17</v>
      </c>
      <c r="G39" s="37">
        <v>0</v>
      </c>
      <c r="H39" s="37">
        <v>0</v>
      </c>
      <c r="I39" s="37">
        <v>0</v>
      </c>
      <c r="J39" s="38">
        <v>0.15</v>
      </c>
      <c r="K39" s="22"/>
      <c r="L39" s="22"/>
      <c r="M39" s="22"/>
      <c r="N39" s="22"/>
      <c r="O39" s="22"/>
      <c r="P39" s="22"/>
    </row>
    <row r="40" spans="1:16" ht="39" customHeight="1" x14ac:dyDescent="0.2">
      <c r="A40" s="22"/>
      <c r="B40" s="35"/>
      <c r="C40" s="1146" t="s">
        <v>579</v>
      </c>
      <c r="D40" s="1147"/>
      <c r="E40" s="1148"/>
      <c r="F40" s="36">
        <v>0.06</v>
      </c>
      <c r="G40" s="37">
        <v>0.06</v>
      </c>
      <c r="H40" s="37">
        <v>0.05</v>
      </c>
      <c r="I40" s="37">
        <v>0.06</v>
      </c>
      <c r="J40" s="38">
        <v>0.08</v>
      </c>
      <c r="K40" s="22"/>
      <c r="L40" s="22"/>
      <c r="M40" s="22"/>
      <c r="N40" s="22"/>
      <c r="O40" s="22"/>
      <c r="P40" s="22"/>
    </row>
    <row r="41" spans="1:16" ht="39" customHeight="1" x14ac:dyDescent="0.2">
      <c r="A41" s="22"/>
      <c r="B41" s="35"/>
      <c r="C41" s="1146" t="s">
        <v>580</v>
      </c>
      <c r="D41" s="1147"/>
      <c r="E41" s="1148"/>
      <c r="F41" s="36">
        <v>0.65</v>
      </c>
      <c r="G41" s="37">
        <v>0</v>
      </c>
      <c r="H41" s="37">
        <v>0</v>
      </c>
      <c r="I41" s="37">
        <v>0</v>
      </c>
      <c r="J41" s="38">
        <v>0</v>
      </c>
      <c r="K41" s="22"/>
      <c r="L41" s="22"/>
      <c r="M41" s="22"/>
      <c r="N41" s="22"/>
      <c r="O41" s="22"/>
      <c r="P41" s="22"/>
    </row>
    <row r="42" spans="1:16" ht="39" customHeight="1" x14ac:dyDescent="0.2">
      <c r="A42" s="22"/>
      <c r="B42" s="39"/>
      <c r="C42" s="1146" t="s">
        <v>581</v>
      </c>
      <c r="D42" s="1147"/>
      <c r="E42" s="1148"/>
      <c r="F42" s="36" t="s">
        <v>524</v>
      </c>
      <c r="G42" s="37" t="s">
        <v>524</v>
      </c>
      <c r="H42" s="37" t="s">
        <v>524</v>
      </c>
      <c r="I42" s="37" t="s">
        <v>524</v>
      </c>
      <c r="J42" s="38" t="s">
        <v>524</v>
      </c>
      <c r="K42" s="22"/>
      <c r="L42" s="22"/>
      <c r="M42" s="22"/>
      <c r="N42" s="22"/>
      <c r="O42" s="22"/>
      <c r="P42" s="22"/>
    </row>
    <row r="43" spans="1:16" ht="39" customHeight="1" thickBot="1" x14ac:dyDescent="0.25">
      <c r="A43" s="22"/>
      <c r="B43" s="40"/>
      <c r="C43" s="1149" t="s">
        <v>582</v>
      </c>
      <c r="D43" s="1150"/>
      <c r="E43" s="1151"/>
      <c r="F43" s="41">
        <v>0.04</v>
      </c>
      <c r="G43" s="42">
        <v>0.01</v>
      </c>
      <c r="H43" s="42">
        <v>0.03</v>
      </c>
      <c r="I43" s="42">
        <v>0.17</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jYnN/GT0mJzKOXoVF8AyDpwSKMnWcsiSYm0+CcSRLqz+8Jc6XcJVBCF8naDKo8kXcuOyO/mXP49rgTncC1ymw==" saltValue="+Tsz9nun3urB9pZCMOI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Q56" sqref="Q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926</v>
      </c>
      <c r="L45" s="60">
        <v>924</v>
      </c>
      <c r="M45" s="60">
        <v>938</v>
      </c>
      <c r="N45" s="60">
        <v>969</v>
      </c>
      <c r="O45" s="61">
        <v>968</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524</v>
      </c>
      <c r="L46" s="64" t="s">
        <v>524</v>
      </c>
      <c r="M46" s="64" t="s">
        <v>524</v>
      </c>
      <c r="N46" s="64" t="s">
        <v>524</v>
      </c>
      <c r="O46" s="65" t="s">
        <v>524</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524</v>
      </c>
      <c r="L47" s="64" t="s">
        <v>524</v>
      </c>
      <c r="M47" s="64" t="s">
        <v>524</v>
      </c>
      <c r="N47" s="64" t="s">
        <v>524</v>
      </c>
      <c r="O47" s="65" t="s">
        <v>524</v>
      </c>
      <c r="P47" s="48"/>
      <c r="Q47" s="48"/>
      <c r="R47" s="48"/>
      <c r="S47" s="48"/>
      <c r="T47" s="48"/>
      <c r="U47" s="48"/>
    </row>
    <row r="48" spans="1:21" ht="30.75" customHeight="1" x14ac:dyDescent="0.2">
      <c r="A48" s="48"/>
      <c r="B48" s="1156"/>
      <c r="C48" s="1157"/>
      <c r="D48" s="62"/>
      <c r="E48" s="1162" t="s">
        <v>15</v>
      </c>
      <c r="F48" s="1162"/>
      <c r="G48" s="1162"/>
      <c r="H48" s="1162"/>
      <c r="I48" s="1162"/>
      <c r="J48" s="1163"/>
      <c r="K48" s="63">
        <v>134</v>
      </c>
      <c r="L48" s="64">
        <v>131</v>
      </c>
      <c r="M48" s="64">
        <v>111</v>
      </c>
      <c r="N48" s="64">
        <v>112</v>
      </c>
      <c r="O48" s="65">
        <v>114</v>
      </c>
      <c r="P48" s="48"/>
      <c r="Q48" s="48"/>
      <c r="R48" s="48"/>
      <c r="S48" s="48"/>
      <c r="T48" s="48"/>
      <c r="U48" s="48"/>
    </row>
    <row r="49" spans="1:21" ht="30.75" customHeight="1" x14ac:dyDescent="0.2">
      <c r="A49" s="48"/>
      <c r="B49" s="1156"/>
      <c r="C49" s="1157"/>
      <c r="D49" s="62"/>
      <c r="E49" s="1162" t="s">
        <v>16</v>
      </c>
      <c r="F49" s="1162"/>
      <c r="G49" s="1162"/>
      <c r="H49" s="1162"/>
      <c r="I49" s="1162"/>
      <c r="J49" s="1163"/>
      <c r="K49" s="63">
        <v>67</v>
      </c>
      <c r="L49" s="64">
        <v>58</v>
      </c>
      <c r="M49" s="64">
        <v>60</v>
      </c>
      <c r="N49" s="64">
        <v>31</v>
      </c>
      <c r="O49" s="65">
        <v>46</v>
      </c>
      <c r="P49" s="48"/>
      <c r="Q49" s="48"/>
      <c r="R49" s="48"/>
      <c r="S49" s="48"/>
      <c r="T49" s="48"/>
      <c r="U49" s="48"/>
    </row>
    <row r="50" spans="1:21" ht="30.75" customHeight="1" x14ac:dyDescent="0.2">
      <c r="A50" s="48"/>
      <c r="B50" s="1156"/>
      <c r="C50" s="1157"/>
      <c r="D50" s="62"/>
      <c r="E50" s="1162" t="s">
        <v>17</v>
      </c>
      <c r="F50" s="1162"/>
      <c r="G50" s="1162"/>
      <c r="H50" s="1162"/>
      <c r="I50" s="1162"/>
      <c r="J50" s="1163"/>
      <c r="K50" s="63">
        <v>0</v>
      </c>
      <c r="L50" s="64">
        <v>0</v>
      </c>
      <c r="M50" s="64">
        <v>0</v>
      </c>
      <c r="N50" s="64">
        <v>0</v>
      </c>
      <c r="O50" s="65">
        <v>0</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524</v>
      </c>
      <c r="L51" s="64" t="s">
        <v>524</v>
      </c>
      <c r="M51" s="64">
        <v>0</v>
      </c>
      <c r="N51" s="64" t="s">
        <v>524</v>
      </c>
      <c r="O51" s="65" t="s">
        <v>524</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776</v>
      </c>
      <c r="L52" s="64">
        <v>741</v>
      </c>
      <c r="M52" s="64">
        <v>738</v>
      </c>
      <c r="N52" s="64">
        <v>723</v>
      </c>
      <c r="O52" s="65">
        <v>742</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351</v>
      </c>
      <c r="L53" s="69">
        <v>372</v>
      </c>
      <c r="M53" s="69">
        <v>371</v>
      </c>
      <c r="N53" s="69">
        <v>389</v>
      </c>
      <c r="O53" s="70">
        <v>386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XffVv7ke9zhYAYNnkcE7xlW5BN+hFJV+HEw71cuUgEUB6Yfm2o0fIaKGASjsYoDM9QfPTvs8vqN8iKT1swKJg==" saltValue="2K9FpJHUXjVf7CR3jThO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J3" sqref="J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5" t="s">
        <v>32</v>
      </c>
      <c r="C41" s="1186"/>
      <c r="D41" s="105"/>
      <c r="E41" s="1191" t="s">
        <v>33</v>
      </c>
      <c r="F41" s="1191"/>
      <c r="G41" s="1191"/>
      <c r="H41" s="1192"/>
      <c r="I41" s="355">
        <v>7348</v>
      </c>
      <c r="J41" s="356">
        <v>7862</v>
      </c>
      <c r="K41" s="356">
        <v>8324</v>
      </c>
      <c r="L41" s="356">
        <v>7880</v>
      </c>
      <c r="M41" s="357">
        <v>7516</v>
      </c>
    </row>
    <row r="42" spans="2:13" ht="27.75" customHeight="1" x14ac:dyDescent="0.2">
      <c r="B42" s="1187"/>
      <c r="C42" s="1188"/>
      <c r="D42" s="106"/>
      <c r="E42" s="1193" t="s">
        <v>34</v>
      </c>
      <c r="F42" s="1193"/>
      <c r="G42" s="1193"/>
      <c r="H42" s="1194"/>
      <c r="I42" s="358" t="s">
        <v>524</v>
      </c>
      <c r="J42" s="359" t="s">
        <v>524</v>
      </c>
      <c r="K42" s="359" t="s">
        <v>524</v>
      </c>
      <c r="L42" s="359" t="s">
        <v>524</v>
      </c>
      <c r="M42" s="360" t="s">
        <v>524</v>
      </c>
    </row>
    <row r="43" spans="2:13" ht="27.75" customHeight="1" x14ac:dyDescent="0.2">
      <c r="B43" s="1187"/>
      <c r="C43" s="1188"/>
      <c r="D43" s="106"/>
      <c r="E43" s="1193" t="s">
        <v>35</v>
      </c>
      <c r="F43" s="1193"/>
      <c r="G43" s="1193"/>
      <c r="H43" s="1194"/>
      <c r="I43" s="358">
        <v>917</v>
      </c>
      <c r="J43" s="359">
        <v>963</v>
      </c>
      <c r="K43" s="359">
        <v>966</v>
      </c>
      <c r="L43" s="359">
        <v>858</v>
      </c>
      <c r="M43" s="360">
        <v>788</v>
      </c>
    </row>
    <row r="44" spans="2:13" ht="27.75" customHeight="1" x14ac:dyDescent="0.2">
      <c r="B44" s="1187"/>
      <c r="C44" s="1188"/>
      <c r="D44" s="106"/>
      <c r="E44" s="1193" t="s">
        <v>36</v>
      </c>
      <c r="F44" s="1193"/>
      <c r="G44" s="1193"/>
      <c r="H44" s="1194"/>
      <c r="I44" s="358">
        <v>388</v>
      </c>
      <c r="J44" s="359">
        <v>403</v>
      </c>
      <c r="K44" s="359">
        <v>503</v>
      </c>
      <c r="L44" s="359">
        <v>535</v>
      </c>
      <c r="M44" s="360">
        <v>544</v>
      </c>
    </row>
    <row r="45" spans="2:13" ht="27.75" customHeight="1" x14ac:dyDescent="0.2">
      <c r="B45" s="1187"/>
      <c r="C45" s="1188"/>
      <c r="D45" s="106"/>
      <c r="E45" s="1193" t="s">
        <v>37</v>
      </c>
      <c r="F45" s="1193"/>
      <c r="G45" s="1193"/>
      <c r="H45" s="1194"/>
      <c r="I45" s="358">
        <v>711</v>
      </c>
      <c r="J45" s="359">
        <v>629</v>
      </c>
      <c r="K45" s="359">
        <v>554</v>
      </c>
      <c r="L45" s="359">
        <v>396</v>
      </c>
      <c r="M45" s="360">
        <v>404</v>
      </c>
    </row>
    <row r="46" spans="2:13" ht="27.75" customHeight="1" x14ac:dyDescent="0.2">
      <c r="B46" s="1187"/>
      <c r="C46" s="1188"/>
      <c r="D46" s="107"/>
      <c r="E46" s="1193" t="s">
        <v>38</v>
      </c>
      <c r="F46" s="1193"/>
      <c r="G46" s="1193"/>
      <c r="H46" s="1194"/>
      <c r="I46" s="358" t="s">
        <v>524</v>
      </c>
      <c r="J46" s="359" t="s">
        <v>524</v>
      </c>
      <c r="K46" s="359" t="s">
        <v>524</v>
      </c>
      <c r="L46" s="359" t="s">
        <v>524</v>
      </c>
      <c r="M46" s="360" t="s">
        <v>524</v>
      </c>
    </row>
    <row r="47" spans="2:13" ht="27.75" customHeight="1" x14ac:dyDescent="0.2">
      <c r="B47" s="1187"/>
      <c r="C47" s="1188"/>
      <c r="D47" s="108"/>
      <c r="E47" s="1195" t="s">
        <v>39</v>
      </c>
      <c r="F47" s="1196"/>
      <c r="G47" s="1196"/>
      <c r="H47" s="1197"/>
      <c r="I47" s="358" t="s">
        <v>524</v>
      </c>
      <c r="J47" s="359" t="s">
        <v>524</v>
      </c>
      <c r="K47" s="359" t="s">
        <v>524</v>
      </c>
      <c r="L47" s="359" t="s">
        <v>524</v>
      </c>
      <c r="M47" s="360" t="s">
        <v>524</v>
      </c>
    </row>
    <row r="48" spans="2:13" ht="27.75" customHeight="1" x14ac:dyDescent="0.2">
      <c r="B48" s="1187"/>
      <c r="C48" s="1188"/>
      <c r="D48" s="106"/>
      <c r="E48" s="1193" t="s">
        <v>40</v>
      </c>
      <c r="F48" s="1193"/>
      <c r="G48" s="1193"/>
      <c r="H48" s="1194"/>
      <c r="I48" s="358" t="s">
        <v>524</v>
      </c>
      <c r="J48" s="359" t="s">
        <v>524</v>
      </c>
      <c r="K48" s="359" t="s">
        <v>524</v>
      </c>
      <c r="L48" s="359" t="s">
        <v>524</v>
      </c>
      <c r="M48" s="360" t="s">
        <v>524</v>
      </c>
    </row>
    <row r="49" spans="2:13" ht="27.75" customHeight="1" x14ac:dyDescent="0.2">
      <c r="B49" s="1189"/>
      <c r="C49" s="1190"/>
      <c r="D49" s="106"/>
      <c r="E49" s="1193" t="s">
        <v>41</v>
      </c>
      <c r="F49" s="1193"/>
      <c r="G49" s="1193"/>
      <c r="H49" s="1194"/>
      <c r="I49" s="358" t="s">
        <v>524</v>
      </c>
      <c r="J49" s="359" t="s">
        <v>524</v>
      </c>
      <c r="K49" s="359" t="s">
        <v>524</v>
      </c>
      <c r="L49" s="359" t="s">
        <v>524</v>
      </c>
      <c r="M49" s="360" t="s">
        <v>524</v>
      </c>
    </row>
    <row r="50" spans="2:13" ht="27.75" customHeight="1" x14ac:dyDescent="0.2">
      <c r="B50" s="1198" t="s">
        <v>42</v>
      </c>
      <c r="C50" s="1199"/>
      <c r="D50" s="109"/>
      <c r="E50" s="1193" t="s">
        <v>43</v>
      </c>
      <c r="F50" s="1193"/>
      <c r="G50" s="1193"/>
      <c r="H50" s="1194"/>
      <c r="I50" s="358">
        <v>6996</v>
      </c>
      <c r="J50" s="359">
        <v>6936</v>
      </c>
      <c r="K50" s="359">
        <v>7103</v>
      </c>
      <c r="L50" s="359">
        <v>7295</v>
      </c>
      <c r="M50" s="360">
        <v>8386</v>
      </c>
    </row>
    <row r="51" spans="2:13" ht="27.75" customHeight="1" x14ac:dyDescent="0.2">
      <c r="B51" s="1187"/>
      <c r="C51" s="1188"/>
      <c r="D51" s="106"/>
      <c r="E51" s="1193" t="s">
        <v>44</v>
      </c>
      <c r="F51" s="1193"/>
      <c r="G51" s="1193"/>
      <c r="H51" s="1194"/>
      <c r="I51" s="358" t="s">
        <v>524</v>
      </c>
      <c r="J51" s="359" t="s">
        <v>524</v>
      </c>
      <c r="K51" s="359" t="s">
        <v>524</v>
      </c>
      <c r="L51" s="359" t="s">
        <v>524</v>
      </c>
      <c r="M51" s="360" t="s">
        <v>524</v>
      </c>
    </row>
    <row r="52" spans="2:13" ht="27.75" customHeight="1" x14ac:dyDescent="0.2">
      <c r="B52" s="1189"/>
      <c r="C52" s="1190"/>
      <c r="D52" s="106"/>
      <c r="E52" s="1193" t="s">
        <v>45</v>
      </c>
      <c r="F52" s="1193"/>
      <c r="G52" s="1193"/>
      <c r="H52" s="1194"/>
      <c r="I52" s="358">
        <v>6097</v>
      </c>
      <c r="J52" s="359">
        <v>6727</v>
      </c>
      <c r="K52" s="359">
        <v>7007</v>
      </c>
      <c r="L52" s="359">
        <v>6971</v>
      </c>
      <c r="M52" s="360">
        <v>6620</v>
      </c>
    </row>
    <row r="53" spans="2:13" ht="27.75" customHeight="1" thickBot="1" x14ac:dyDescent="0.25">
      <c r="B53" s="1200" t="s">
        <v>46</v>
      </c>
      <c r="C53" s="1201"/>
      <c r="D53" s="110"/>
      <c r="E53" s="1202" t="s">
        <v>47</v>
      </c>
      <c r="F53" s="1202"/>
      <c r="G53" s="1202"/>
      <c r="H53" s="1203"/>
      <c r="I53" s="361">
        <v>-3730</v>
      </c>
      <c r="J53" s="362">
        <v>-3806</v>
      </c>
      <c r="K53" s="362">
        <v>-3762</v>
      </c>
      <c r="L53" s="362">
        <v>-4597</v>
      </c>
      <c r="M53" s="363">
        <v>-5754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3BrGt6i8tzpJmlF304atdv9ZXHCBFOJabFocjPMc+ERDObaib7rP2Y0ci5BgBB97/woplnNeLgFxdk/MeLMJbA==" saltValue="ZIQ2RtlwNWJJ2o8YmJgq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3" sqref="H5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2" t="s">
        <v>50</v>
      </c>
      <c r="D55" s="1212"/>
      <c r="E55" s="1213"/>
      <c r="F55" s="122">
        <v>2983</v>
      </c>
      <c r="G55" s="122">
        <v>2761</v>
      </c>
      <c r="H55" s="123">
        <v>2821</v>
      </c>
    </row>
    <row r="56" spans="2:8" ht="52.5" customHeight="1" x14ac:dyDescent="0.2">
      <c r="B56" s="124"/>
      <c r="C56" s="1214" t="s">
        <v>51</v>
      </c>
      <c r="D56" s="1214"/>
      <c r="E56" s="1215"/>
      <c r="F56" s="125">
        <v>887</v>
      </c>
      <c r="G56" s="125">
        <v>971</v>
      </c>
      <c r="H56" s="126">
        <v>1788</v>
      </c>
    </row>
    <row r="57" spans="2:8" ht="53.25" customHeight="1" x14ac:dyDescent="0.2">
      <c r="B57" s="124"/>
      <c r="C57" s="1216" t="s">
        <v>52</v>
      </c>
      <c r="D57" s="1216"/>
      <c r="E57" s="1217"/>
      <c r="F57" s="127">
        <v>3481</v>
      </c>
      <c r="G57" s="127">
        <v>3821</v>
      </c>
      <c r="H57" s="128">
        <v>4039</v>
      </c>
    </row>
    <row r="58" spans="2:8" ht="45.75" customHeight="1" x14ac:dyDescent="0.2">
      <c r="B58" s="129"/>
      <c r="C58" s="1204" t="s">
        <v>600</v>
      </c>
      <c r="D58" s="1205"/>
      <c r="E58" s="1206"/>
      <c r="F58" s="130">
        <v>1575</v>
      </c>
      <c r="G58" s="130">
        <v>1572</v>
      </c>
      <c r="H58" s="131">
        <v>1572</v>
      </c>
    </row>
    <row r="59" spans="2:8" ht="45.75" customHeight="1" x14ac:dyDescent="0.2">
      <c r="B59" s="129"/>
      <c r="C59" s="1204" t="s">
        <v>601</v>
      </c>
      <c r="D59" s="1205"/>
      <c r="E59" s="1206"/>
      <c r="F59" s="130">
        <v>1058</v>
      </c>
      <c r="G59" s="130">
        <v>1061</v>
      </c>
      <c r="H59" s="131">
        <v>1066</v>
      </c>
    </row>
    <row r="60" spans="2:8" ht="45.75" customHeight="1" x14ac:dyDescent="0.2">
      <c r="B60" s="129"/>
      <c r="C60" s="1204" t="s">
        <v>602</v>
      </c>
      <c r="D60" s="1205"/>
      <c r="E60" s="1206"/>
      <c r="F60" s="130">
        <v>276</v>
      </c>
      <c r="G60" s="130">
        <v>594</v>
      </c>
      <c r="H60" s="131">
        <v>808</v>
      </c>
    </row>
    <row r="61" spans="2:8" ht="45.75" customHeight="1" x14ac:dyDescent="0.2">
      <c r="B61" s="129"/>
      <c r="C61" s="1204" t="s">
        <v>603</v>
      </c>
      <c r="D61" s="1205"/>
      <c r="E61" s="1206"/>
      <c r="F61" s="130">
        <v>295</v>
      </c>
      <c r="G61" s="130">
        <v>278</v>
      </c>
      <c r="H61" s="131">
        <v>278</v>
      </c>
    </row>
    <row r="62" spans="2:8" ht="45.75" customHeight="1" thickBot="1" x14ac:dyDescent="0.25">
      <c r="B62" s="132"/>
      <c r="C62" s="1207" t="s">
        <v>604</v>
      </c>
      <c r="D62" s="1208"/>
      <c r="E62" s="1209"/>
      <c r="F62" s="133">
        <v>205</v>
      </c>
      <c r="G62" s="133">
        <v>206</v>
      </c>
      <c r="H62" s="134">
        <v>206</v>
      </c>
    </row>
    <row r="63" spans="2:8" ht="52.5" customHeight="1" thickBot="1" x14ac:dyDescent="0.25">
      <c r="B63" s="135"/>
      <c r="C63" s="1210" t="s">
        <v>53</v>
      </c>
      <c r="D63" s="1210"/>
      <c r="E63" s="1211"/>
      <c r="F63" s="136">
        <v>7350</v>
      </c>
      <c r="G63" s="136">
        <v>7552</v>
      </c>
      <c r="H63" s="137">
        <v>8649</v>
      </c>
    </row>
    <row r="64" spans="2:8" ht="13" x14ac:dyDescent="0.2"/>
  </sheetData>
  <sheetProtection algorithmName="SHA-512" hashValue="bqNsJX78OkOLaOe4KC4K6bDPCJ7IaTCXruZ65hGg1nMpdhdhyUOaiuKpjUMxv3ujxUgcaZzCUTOpAcfVY5bVQA==" saltValue="Ar5nBhbM4nlNr0oGJa+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134234</v>
      </c>
      <c r="E3" s="156"/>
      <c r="F3" s="157">
        <v>115050</v>
      </c>
      <c r="G3" s="158"/>
      <c r="H3" s="159"/>
    </row>
    <row r="4" spans="1:8" x14ac:dyDescent="0.2">
      <c r="A4" s="160"/>
      <c r="B4" s="161"/>
      <c r="C4" s="162"/>
      <c r="D4" s="163">
        <v>65069</v>
      </c>
      <c r="E4" s="164"/>
      <c r="F4" s="165">
        <v>53792</v>
      </c>
      <c r="G4" s="166"/>
      <c r="H4" s="167"/>
    </row>
    <row r="5" spans="1:8" x14ac:dyDescent="0.2">
      <c r="A5" s="148" t="s">
        <v>557</v>
      </c>
      <c r="B5" s="153"/>
      <c r="C5" s="154"/>
      <c r="D5" s="155">
        <v>207765</v>
      </c>
      <c r="E5" s="156"/>
      <c r="F5" s="157">
        <v>118252</v>
      </c>
      <c r="G5" s="158"/>
      <c r="H5" s="159"/>
    </row>
    <row r="6" spans="1:8" x14ac:dyDescent="0.2">
      <c r="A6" s="160"/>
      <c r="B6" s="161"/>
      <c r="C6" s="162"/>
      <c r="D6" s="163">
        <v>113516</v>
      </c>
      <c r="E6" s="164"/>
      <c r="F6" s="165">
        <v>49994</v>
      </c>
      <c r="G6" s="166"/>
      <c r="H6" s="167"/>
    </row>
    <row r="7" spans="1:8" x14ac:dyDescent="0.2">
      <c r="A7" s="148" t="s">
        <v>558</v>
      </c>
      <c r="B7" s="153"/>
      <c r="C7" s="154"/>
      <c r="D7" s="155">
        <v>203496</v>
      </c>
      <c r="E7" s="156"/>
      <c r="F7" s="157">
        <v>200194</v>
      </c>
      <c r="G7" s="158"/>
      <c r="H7" s="159"/>
    </row>
    <row r="8" spans="1:8" x14ac:dyDescent="0.2">
      <c r="A8" s="160"/>
      <c r="B8" s="161"/>
      <c r="C8" s="162"/>
      <c r="D8" s="163">
        <v>114715</v>
      </c>
      <c r="E8" s="164"/>
      <c r="F8" s="165">
        <v>106422</v>
      </c>
      <c r="G8" s="166"/>
      <c r="H8" s="167"/>
    </row>
    <row r="9" spans="1:8" x14ac:dyDescent="0.2">
      <c r="A9" s="148" t="s">
        <v>559</v>
      </c>
      <c r="B9" s="153"/>
      <c r="C9" s="154"/>
      <c r="D9" s="155">
        <v>88467</v>
      </c>
      <c r="E9" s="156"/>
      <c r="F9" s="157">
        <v>122054</v>
      </c>
      <c r="G9" s="158"/>
      <c r="H9" s="159"/>
    </row>
    <row r="10" spans="1:8" x14ac:dyDescent="0.2">
      <c r="A10" s="160"/>
      <c r="B10" s="161"/>
      <c r="C10" s="162"/>
      <c r="D10" s="163">
        <v>44990</v>
      </c>
      <c r="E10" s="164"/>
      <c r="F10" s="165">
        <v>68298</v>
      </c>
      <c r="G10" s="166"/>
      <c r="H10" s="167"/>
    </row>
    <row r="11" spans="1:8" x14ac:dyDescent="0.2">
      <c r="A11" s="148" t="s">
        <v>560</v>
      </c>
      <c r="B11" s="153"/>
      <c r="C11" s="154"/>
      <c r="D11" s="155">
        <v>95020</v>
      </c>
      <c r="E11" s="156"/>
      <c r="F11" s="157">
        <v>111644</v>
      </c>
      <c r="G11" s="158"/>
      <c r="H11" s="159"/>
    </row>
    <row r="12" spans="1:8" x14ac:dyDescent="0.2">
      <c r="A12" s="160"/>
      <c r="B12" s="161"/>
      <c r="C12" s="168"/>
      <c r="D12" s="163">
        <v>54101</v>
      </c>
      <c r="E12" s="164"/>
      <c r="F12" s="165">
        <v>66606</v>
      </c>
      <c r="G12" s="166"/>
      <c r="H12" s="167"/>
    </row>
    <row r="13" spans="1:8" x14ac:dyDescent="0.2">
      <c r="A13" s="148"/>
      <c r="B13" s="153"/>
      <c r="C13" s="169"/>
      <c r="D13" s="170">
        <v>145796</v>
      </c>
      <c r="E13" s="171"/>
      <c r="F13" s="172">
        <v>133439</v>
      </c>
      <c r="G13" s="173"/>
      <c r="H13" s="159"/>
    </row>
    <row r="14" spans="1:8" x14ac:dyDescent="0.2">
      <c r="A14" s="160"/>
      <c r="B14" s="161"/>
      <c r="C14" s="162"/>
      <c r="D14" s="163">
        <v>78478</v>
      </c>
      <c r="E14" s="164"/>
      <c r="F14" s="165">
        <v>69022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20.260000000000002</v>
      </c>
      <c r="C19" s="174">
        <f>ROUND(VALUE(SUBSTITUTE(実質収支比率等に係る経年分析!G$48,"▲","-")),2)</f>
        <v>22.86</v>
      </c>
      <c r="D19" s="174">
        <f>ROUND(VALUE(SUBSTITUTE(実質収支比率等に係る経年分析!H$48,"▲","-")),2)</f>
        <v>13.06</v>
      </c>
      <c r="E19" s="174">
        <f>ROUND(VALUE(SUBSTITUTE(実質収支比率等に係る経年分析!I$48,"▲","-")),2)</f>
        <v>27.56</v>
      </c>
      <c r="F19" s="174">
        <f>ROUND(VALUE(SUBSTITUTE(実質収支比率等に係る経年分析!J$48,"▲","-")),2)</f>
        <v>12.6</v>
      </c>
    </row>
    <row r="20" spans="1:11" x14ac:dyDescent="0.2">
      <c r="A20" s="174" t="s">
        <v>57</v>
      </c>
      <c r="B20" s="174">
        <f>ROUND(VALUE(SUBSTITUTE(実質収支比率等に係る経年分析!F$47,"▲","-")),2)</f>
        <v>71.66</v>
      </c>
      <c r="C20" s="174">
        <f>ROUND(VALUE(SUBSTITUTE(実質収支比率等に係る経年分析!G$47,"▲","-")),2)</f>
        <v>71.23</v>
      </c>
      <c r="D20" s="174">
        <f>ROUND(VALUE(SUBSTITUTE(実質収支比率等に係る経年分析!H$47,"▲","-")),2)</f>
        <v>68.64</v>
      </c>
      <c r="E20" s="174">
        <f>ROUND(VALUE(SUBSTITUTE(実質収支比率等に係る経年分析!I$47,"▲","-")),2)</f>
        <v>60.61</v>
      </c>
      <c r="F20" s="174">
        <f>ROUND(VALUE(SUBSTITUTE(実質収支比率等に係る経年分析!J$47,"▲","-")),2)</f>
        <v>63.56</v>
      </c>
    </row>
    <row r="21" spans="1:11" x14ac:dyDescent="0.2">
      <c r="A21" s="174" t="s">
        <v>58</v>
      </c>
      <c r="B21" s="174">
        <f>IF(ISNUMBER(VALUE(SUBSTITUTE(実質収支比率等に係る経年分析!F$49,"▲","-"))),ROUND(VALUE(SUBSTITUTE(実質収支比率等に係る経年分析!F$49,"▲","-")),2),NA())</f>
        <v>-2.57</v>
      </c>
      <c r="C21" s="174">
        <f>IF(ISNUMBER(VALUE(SUBSTITUTE(実質収支比率等に係る経年分析!G$49,"▲","-"))),ROUND(VALUE(SUBSTITUTE(実質収支比率等に係る経年分析!G$49,"▲","-")),2),NA())</f>
        <v>0.63</v>
      </c>
      <c r="D21" s="174">
        <f>IF(ISNUMBER(VALUE(SUBSTITUTE(実質収支比率等に係る経年分析!H$49,"▲","-"))),ROUND(VALUE(SUBSTITUTE(実質収支比率等に係る経年分析!H$49,"▲","-")),2),NA())</f>
        <v>-9.36</v>
      </c>
      <c r="E21" s="174">
        <f>IF(ISNUMBER(VALUE(SUBSTITUTE(実質収支比率等に係る経年分析!I$49,"▲","-"))),ROUND(VALUE(SUBSTITUTE(実質収支比率等に係る経年分析!I$49,"▲","-")),2),NA())</f>
        <v>10.23</v>
      </c>
      <c r="F21" s="174">
        <f>IF(ISNUMBER(VALUE(SUBSTITUTE(実質収支比率等に係る経年分析!J$49,"▲","-"))),ROUND(VALUE(SUBSTITUTE(実質収支比率等に係る経年分析!J$49,"▲","-")),2),NA())</f>
        <v>-14.31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0.17</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特別養護老人ホーム事業会計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2">
      <c r="A33" s="175" t="str">
        <f>IF(連結実質赤字比率に係る赤字・黒字の構成分析!C$37="",NA(),連結実質赤字比率に係る赤字・黒字の構成分析!C$37)</f>
        <v>国民健康保険事業会計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2.04</v>
      </c>
    </row>
    <row r="34" spans="1:16" x14ac:dyDescent="0.2">
      <c r="A34" s="175" t="str">
        <f>IF(連結実質赤字比率に係る赤字・黒字の構成分析!C$36="",NA(),連結実質赤字比率に係る赤字・黒字の構成分析!C$36)</f>
        <v>介護保険事業会計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5.23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22.85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19.309999999999999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42.26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776</v>
      </c>
      <c r="E42" s="176"/>
      <c r="F42" s="176"/>
      <c r="G42" s="176">
        <f>'実質公債費比率（分子）の構造'!L$52</f>
        <v>741</v>
      </c>
      <c r="H42" s="176"/>
      <c r="I42" s="176"/>
      <c r="J42" s="176">
        <f>'実質公債費比率（分子）の構造'!M$52</f>
        <v>738</v>
      </c>
      <c r="K42" s="176"/>
      <c r="L42" s="176"/>
      <c r="M42" s="176">
        <f>'実質公債費比率（分子）の構造'!N$52</f>
        <v>723</v>
      </c>
      <c r="N42" s="176"/>
      <c r="O42" s="176"/>
      <c r="P42" s="176">
        <f>'実質公債費比率（分子）の構造'!O$52</f>
        <v>742</v>
      </c>
    </row>
    <row r="43" spans="1:16" x14ac:dyDescent="0.2">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67</v>
      </c>
      <c r="C45" s="176"/>
      <c r="D45" s="176"/>
      <c r="E45" s="176">
        <f>'実質公債費比率（分子）の構造'!L$49</f>
        <v>58</v>
      </c>
      <c r="F45" s="176"/>
      <c r="G45" s="176"/>
      <c r="H45" s="176">
        <f>'実質公債費比率（分子）の構造'!M$49</f>
        <v>60</v>
      </c>
      <c r="I45" s="176"/>
      <c r="J45" s="176"/>
      <c r="K45" s="176">
        <f>'実質公債費比率（分子）の構造'!N$49</f>
        <v>31</v>
      </c>
      <c r="L45" s="176"/>
      <c r="M45" s="176"/>
      <c r="N45" s="176">
        <f>'実質公債費比率（分子）の構造'!O$49</f>
        <v>46</v>
      </c>
      <c r="O45" s="176"/>
      <c r="P45" s="176"/>
    </row>
    <row r="46" spans="1:16" x14ac:dyDescent="0.2">
      <c r="A46" s="176" t="s">
        <v>69</v>
      </c>
      <c r="B46" s="176">
        <f>'実質公債費比率（分子）の構造'!K$48</f>
        <v>134</v>
      </c>
      <c r="C46" s="176"/>
      <c r="D46" s="176"/>
      <c r="E46" s="176">
        <f>'実質公債費比率（分子）の構造'!L$48</f>
        <v>131</v>
      </c>
      <c r="F46" s="176"/>
      <c r="G46" s="176"/>
      <c r="H46" s="176">
        <f>'実質公債費比率（分子）の構造'!M$48</f>
        <v>111</v>
      </c>
      <c r="I46" s="176"/>
      <c r="J46" s="176"/>
      <c r="K46" s="176">
        <f>'実質公債費比率（分子）の構造'!N$48</f>
        <v>112</v>
      </c>
      <c r="L46" s="176"/>
      <c r="M46" s="176"/>
      <c r="N46" s="176">
        <f>'実質公債費比率（分子）の構造'!O$48</f>
        <v>114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926</v>
      </c>
      <c r="C49" s="176"/>
      <c r="D49" s="176"/>
      <c r="E49" s="176">
        <f>'実質公債費比率（分子）の構造'!L$45</f>
        <v>924</v>
      </c>
      <c r="F49" s="176"/>
      <c r="G49" s="176"/>
      <c r="H49" s="176">
        <f>'実質公債費比率（分子）の構造'!M$45</f>
        <v>938</v>
      </c>
      <c r="I49" s="176"/>
      <c r="J49" s="176"/>
      <c r="K49" s="176">
        <f>'実質公債費比率（分子）の構造'!N$45</f>
        <v>969</v>
      </c>
      <c r="L49" s="176"/>
      <c r="M49" s="176"/>
      <c r="N49" s="176">
        <f>'実質公債費比率（分子）の構造'!O$45</f>
        <v>968</v>
      </c>
      <c r="O49" s="176"/>
      <c r="P49" s="176"/>
    </row>
    <row r="50" spans="1:16" x14ac:dyDescent="0.2">
      <c r="A50" s="176" t="s">
        <v>73</v>
      </c>
      <c r="B50" s="176" t="e">
        <f>NA()</f>
        <v>#N/A</v>
      </c>
      <c r="C50" s="176">
        <f>IF(ISNUMBER('実質公債費比率（分子）の構造'!K$53),'実質公債費比率（分子）の構造'!K$53,NA())</f>
        <v>351</v>
      </c>
      <c r="D50" s="176" t="e">
        <f>NA()</f>
        <v>#N/A</v>
      </c>
      <c r="E50" s="176" t="e">
        <f>NA()</f>
        <v>#N/A</v>
      </c>
      <c r="F50" s="176">
        <f>IF(ISNUMBER('実質公債費比率（分子）の構造'!L$53),'実質公債費比率（分子）の構造'!L$53,NA())</f>
        <v>372</v>
      </c>
      <c r="G50" s="176" t="e">
        <f>NA()</f>
        <v>#N/A</v>
      </c>
      <c r="H50" s="176" t="e">
        <f>NA()</f>
        <v>#N/A</v>
      </c>
      <c r="I50" s="176">
        <f>IF(ISNUMBER('実質公債費比率（分子）の構造'!M$53),'実質公債費比率（分子）の構造'!M$53,NA())</f>
        <v>371</v>
      </c>
      <c r="J50" s="176" t="e">
        <f>NA()</f>
        <v>#N/A</v>
      </c>
      <c r="K50" s="176" t="e">
        <f>NA()</f>
        <v>#N/A</v>
      </c>
      <c r="L50" s="176">
        <f>IF(ISNUMBER('実質公債費比率（分子）の構造'!N$53),'実質公債費比率（分子）の構造'!N$53,NA())</f>
        <v>389</v>
      </c>
      <c r="M50" s="176" t="e">
        <f>NA()</f>
        <v>#N/A</v>
      </c>
      <c r="N50" s="176" t="e">
        <f>NA()</f>
        <v>#N/A</v>
      </c>
      <c r="O50" s="176">
        <f>IF(ISNUMBER('実質公債費比率（分子）の構造'!O$53),'実質公債費比率（分子）の構造'!O$53,NA())</f>
        <v>386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6097</v>
      </c>
      <c r="E56" s="175"/>
      <c r="F56" s="175"/>
      <c r="G56" s="175">
        <f>'将来負担比率（分子）の構造'!J$52</f>
        <v>6727</v>
      </c>
      <c r="H56" s="175"/>
      <c r="I56" s="175"/>
      <c r="J56" s="175">
        <f>'将来負担比率（分子）の構造'!K$52</f>
        <v>7007</v>
      </c>
      <c r="K56" s="175"/>
      <c r="L56" s="175"/>
      <c r="M56" s="175">
        <f>'将来負担比率（分子）の構造'!L$52</f>
        <v>6971</v>
      </c>
      <c r="N56" s="175"/>
      <c r="O56" s="175"/>
      <c r="P56" s="175">
        <f>'将来負担比率（分子）の構造'!M$52</f>
        <v>6620</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6996</v>
      </c>
      <c r="E58" s="175"/>
      <c r="F58" s="175"/>
      <c r="G58" s="175">
        <f>'将来負担比率（分子）の構造'!J$50</f>
        <v>6936</v>
      </c>
      <c r="H58" s="175"/>
      <c r="I58" s="175"/>
      <c r="J58" s="175">
        <f>'将来負担比率（分子）の構造'!K$50</f>
        <v>7103</v>
      </c>
      <c r="K58" s="175"/>
      <c r="L58" s="175"/>
      <c r="M58" s="175">
        <f>'将来負担比率（分子）の構造'!L$50</f>
        <v>7295</v>
      </c>
      <c r="N58" s="175"/>
      <c r="O58" s="175"/>
      <c r="P58" s="175">
        <f>'将来負担比率（分子）の構造'!M$50</f>
        <v>8386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711</v>
      </c>
      <c r="C62" s="175"/>
      <c r="D62" s="175"/>
      <c r="E62" s="175">
        <f>'将来負担比率（分子）の構造'!J$45</f>
        <v>629</v>
      </c>
      <c r="F62" s="175"/>
      <c r="G62" s="175"/>
      <c r="H62" s="175">
        <f>'将来負担比率（分子）の構造'!K$45</f>
        <v>554</v>
      </c>
      <c r="I62" s="175"/>
      <c r="J62" s="175"/>
      <c r="K62" s="175">
        <f>'将来負担比率（分子）の構造'!L$45</f>
        <v>396</v>
      </c>
      <c r="L62" s="175"/>
      <c r="M62" s="175"/>
      <c r="N62" s="175">
        <f>'将来負担比率（分子）の構造'!M$45</f>
        <v>404</v>
      </c>
      <c r="O62" s="175"/>
      <c r="P62" s="175"/>
    </row>
    <row r="63" spans="1:16" x14ac:dyDescent="0.2">
      <c r="A63" s="175" t="s">
        <v>36</v>
      </c>
      <c r="B63" s="175">
        <f>'将来負担比率（分子）の構造'!I$44</f>
        <v>388</v>
      </c>
      <c r="C63" s="175"/>
      <c r="D63" s="175"/>
      <c r="E63" s="175">
        <f>'将来負担比率（分子）の構造'!J$44</f>
        <v>403</v>
      </c>
      <c r="F63" s="175"/>
      <c r="G63" s="175"/>
      <c r="H63" s="175">
        <f>'将来負担比率（分子）の構造'!K$44</f>
        <v>503</v>
      </c>
      <c r="I63" s="175"/>
      <c r="J63" s="175"/>
      <c r="K63" s="175">
        <f>'将来負担比率（分子）の構造'!L$44</f>
        <v>535</v>
      </c>
      <c r="L63" s="175"/>
      <c r="M63" s="175"/>
      <c r="N63" s="175">
        <f>'将来負担比率（分子）の構造'!M$44</f>
        <v>544</v>
      </c>
      <c r="O63" s="175"/>
      <c r="P63" s="175"/>
    </row>
    <row r="64" spans="1:16" x14ac:dyDescent="0.2">
      <c r="A64" s="175" t="s">
        <v>35</v>
      </c>
      <c r="B64" s="175">
        <f>'将来負担比率（分子）の構造'!I$43</f>
        <v>917</v>
      </c>
      <c r="C64" s="175"/>
      <c r="D64" s="175"/>
      <c r="E64" s="175">
        <f>'将来負担比率（分子）の構造'!J$43</f>
        <v>963</v>
      </c>
      <c r="F64" s="175"/>
      <c r="G64" s="175"/>
      <c r="H64" s="175">
        <f>'将来負担比率（分子）の構造'!K$43</f>
        <v>966</v>
      </c>
      <c r="I64" s="175"/>
      <c r="J64" s="175"/>
      <c r="K64" s="175">
        <f>'将来負担比率（分子）の構造'!L$43</f>
        <v>858</v>
      </c>
      <c r="L64" s="175"/>
      <c r="M64" s="175"/>
      <c r="N64" s="175">
        <f>'将来負担比率（分子）の構造'!M$43</f>
        <v>788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7348</v>
      </c>
      <c r="C66" s="175"/>
      <c r="D66" s="175"/>
      <c r="E66" s="175">
        <f>'将来負担比率（分子）の構造'!J$41</f>
        <v>7862</v>
      </c>
      <c r="F66" s="175"/>
      <c r="G66" s="175"/>
      <c r="H66" s="175">
        <f>'将来負担比率（分子）の構造'!K$41</f>
        <v>8324</v>
      </c>
      <c r="I66" s="175"/>
      <c r="J66" s="175"/>
      <c r="K66" s="175">
        <f>'将来負担比率（分子）の構造'!L$41</f>
        <v>7880</v>
      </c>
      <c r="L66" s="175"/>
      <c r="M66" s="175"/>
      <c r="N66" s="175">
        <f>'将来負担比率（分子）の構造'!M$41</f>
        <v>7516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2983</v>
      </c>
      <c r="C72" s="179">
        <f>基金残高に係る経年分析!G55</f>
        <v>2761</v>
      </c>
      <c r="D72" s="179">
        <f>基金残高に係る経年分析!H55</f>
        <v>2821</v>
      </c>
    </row>
    <row r="73" spans="1:16" x14ac:dyDescent="0.2">
      <c r="A73" s="178" t="s">
        <v>80</v>
      </c>
      <c r="B73" s="179">
        <f>基金残高に係る経年分析!F56</f>
        <v>887</v>
      </c>
      <c r="C73" s="179">
        <f>基金残高に係る経年分析!G56</f>
        <v>971</v>
      </c>
      <c r="D73" s="179">
        <f>基金残高に係る経年分析!H56</f>
        <v>1788</v>
      </c>
    </row>
    <row r="74" spans="1:16" x14ac:dyDescent="0.2">
      <c r="A74" s="178" t="s">
        <v>81</v>
      </c>
      <c r="B74" s="179">
        <f>基金残高に係る経年分析!F57</f>
        <v>3481</v>
      </c>
      <c r="C74" s="179">
        <f>基金残高に係る経年分析!G57</f>
        <v>3821</v>
      </c>
      <c r="D74" s="179">
        <f>基金残高に係る経年分析!H57</f>
        <v>4039</v>
      </c>
    </row>
  </sheetData>
  <sheetProtection algorithmName="SHA-512" hashValue="/n4LB9jghvqPXoVkNva2Bf62gISGapCcYehY/+yrJe5hlHYyRtl5McuHqtzMH1ZLtQ0a34FPlmktyI3F2x789w==" saltValue="6zTXrGwswp+rcTMaj24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979960</v>
      </c>
      <c r="S5" s="613"/>
      <c r="T5" s="613"/>
      <c r="U5" s="613"/>
      <c r="V5" s="613"/>
      <c r="W5" s="613"/>
      <c r="X5" s="613"/>
      <c r="Y5" s="614"/>
      <c r="Z5" s="615">
        <v>10.8</v>
      </c>
      <c r="AA5" s="615"/>
      <c r="AB5" s="615"/>
      <c r="AC5" s="615"/>
      <c r="AD5" s="616">
        <v>979960</v>
      </c>
      <c r="AE5" s="616"/>
      <c r="AF5" s="616"/>
      <c r="AG5" s="616"/>
      <c r="AH5" s="616"/>
      <c r="AI5" s="616"/>
      <c r="AJ5" s="616"/>
      <c r="AK5" s="616"/>
      <c r="AL5" s="617">
        <v>22.3</v>
      </c>
      <c r="AM5" s="618"/>
      <c r="AN5" s="618"/>
      <c r="AO5" s="619"/>
      <c r="AP5" s="609" t="s">
        <v>231</v>
      </c>
      <c r="AQ5" s="610"/>
      <c r="AR5" s="610"/>
      <c r="AS5" s="610"/>
      <c r="AT5" s="610"/>
      <c r="AU5" s="610"/>
      <c r="AV5" s="610"/>
      <c r="AW5" s="610"/>
      <c r="AX5" s="610"/>
      <c r="AY5" s="610"/>
      <c r="AZ5" s="610"/>
      <c r="BA5" s="610"/>
      <c r="BB5" s="610"/>
      <c r="BC5" s="610"/>
      <c r="BD5" s="610"/>
      <c r="BE5" s="610"/>
      <c r="BF5" s="611"/>
      <c r="BG5" s="623">
        <v>977152</v>
      </c>
      <c r="BH5" s="624"/>
      <c r="BI5" s="624"/>
      <c r="BJ5" s="624"/>
      <c r="BK5" s="624"/>
      <c r="BL5" s="624"/>
      <c r="BM5" s="624"/>
      <c r="BN5" s="625"/>
      <c r="BO5" s="626">
        <v>99.7</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82032</v>
      </c>
      <c r="S6" s="624"/>
      <c r="T6" s="624"/>
      <c r="U6" s="624"/>
      <c r="V6" s="624"/>
      <c r="W6" s="624"/>
      <c r="X6" s="624"/>
      <c r="Y6" s="625"/>
      <c r="Z6" s="626">
        <v>0.9</v>
      </c>
      <c r="AA6" s="626"/>
      <c r="AB6" s="626"/>
      <c r="AC6" s="626"/>
      <c r="AD6" s="627">
        <v>82032</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977152</v>
      </c>
      <c r="BH6" s="624"/>
      <c r="BI6" s="624"/>
      <c r="BJ6" s="624"/>
      <c r="BK6" s="624"/>
      <c r="BL6" s="624"/>
      <c r="BM6" s="624"/>
      <c r="BN6" s="625"/>
      <c r="BO6" s="626">
        <v>99.7</v>
      </c>
      <c r="BP6" s="626"/>
      <c r="BQ6" s="626"/>
      <c r="BR6" s="626"/>
      <c r="BS6" s="627" t="s">
        <v>177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71465</v>
      </c>
      <c r="CS6" s="624"/>
      <c r="CT6" s="624"/>
      <c r="CU6" s="624"/>
      <c r="CV6" s="624"/>
      <c r="CW6" s="624"/>
      <c r="CX6" s="624"/>
      <c r="CY6" s="625"/>
      <c r="CZ6" s="617">
        <v>0.8</v>
      </c>
      <c r="DA6" s="618"/>
      <c r="DB6" s="618"/>
      <c r="DC6" s="634"/>
      <c r="DD6" s="632" t="s">
        <v>232</v>
      </c>
      <c r="DE6" s="624"/>
      <c r="DF6" s="624"/>
      <c r="DG6" s="624"/>
      <c r="DH6" s="624"/>
      <c r="DI6" s="624"/>
      <c r="DJ6" s="624"/>
      <c r="DK6" s="624"/>
      <c r="DL6" s="624"/>
      <c r="DM6" s="624"/>
      <c r="DN6" s="624"/>
      <c r="DO6" s="624"/>
      <c r="DP6" s="625"/>
      <c r="DQ6" s="632">
        <v>71465</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177</v>
      </c>
      <c r="S7" s="624"/>
      <c r="T7" s="624"/>
      <c r="U7" s="624"/>
      <c r="V7" s="624"/>
      <c r="W7" s="624"/>
      <c r="X7" s="624"/>
      <c r="Y7" s="625"/>
      <c r="Z7" s="626">
        <v>0</v>
      </c>
      <c r="AA7" s="626"/>
      <c r="AB7" s="626"/>
      <c r="AC7" s="626"/>
      <c r="AD7" s="627">
        <v>177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356296</v>
      </c>
      <c r="BH7" s="624"/>
      <c r="BI7" s="624"/>
      <c r="BJ7" s="624"/>
      <c r="BK7" s="624"/>
      <c r="BL7" s="624"/>
      <c r="BM7" s="624"/>
      <c r="BN7" s="625"/>
      <c r="BO7" s="626">
        <v>36.4</v>
      </c>
      <c r="BP7" s="626"/>
      <c r="BQ7" s="626"/>
      <c r="BR7" s="626"/>
      <c r="BS7" s="627" t="s">
        <v>177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2409553</v>
      </c>
      <c r="CS7" s="624"/>
      <c r="CT7" s="624"/>
      <c r="CU7" s="624"/>
      <c r="CV7" s="624"/>
      <c r="CW7" s="624"/>
      <c r="CX7" s="624"/>
      <c r="CY7" s="625"/>
      <c r="CZ7" s="626">
        <v>28.4</v>
      </c>
      <c r="DA7" s="626"/>
      <c r="DB7" s="626"/>
      <c r="DC7" s="626"/>
      <c r="DD7" s="632">
        <v>161086</v>
      </c>
      <c r="DE7" s="624"/>
      <c r="DF7" s="624"/>
      <c r="DG7" s="624"/>
      <c r="DH7" s="624"/>
      <c r="DI7" s="624"/>
      <c r="DJ7" s="624"/>
      <c r="DK7" s="624"/>
      <c r="DL7" s="624"/>
      <c r="DM7" s="624"/>
      <c r="DN7" s="624"/>
      <c r="DO7" s="624"/>
      <c r="DP7" s="625"/>
      <c r="DQ7" s="632">
        <v>1737317</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3417</v>
      </c>
      <c r="S8" s="624"/>
      <c r="T8" s="624"/>
      <c r="U8" s="624"/>
      <c r="V8" s="624"/>
      <c r="W8" s="624"/>
      <c r="X8" s="624"/>
      <c r="Y8" s="625"/>
      <c r="Z8" s="626">
        <v>0</v>
      </c>
      <c r="AA8" s="626"/>
      <c r="AB8" s="626"/>
      <c r="AC8" s="626"/>
      <c r="AD8" s="627">
        <v>3417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13977</v>
      </c>
      <c r="BH8" s="624"/>
      <c r="BI8" s="624"/>
      <c r="BJ8" s="624"/>
      <c r="BK8" s="624"/>
      <c r="BL8" s="624"/>
      <c r="BM8" s="624"/>
      <c r="BN8" s="625"/>
      <c r="BO8" s="626">
        <v>1.4</v>
      </c>
      <c r="BP8" s="626"/>
      <c r="BQ8" s="626"/>
      <c r="BR8" s="626"/>
      <c r="BS8" s="627" t="s">
        <v>177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1925662</v>
      </c>
      <c r="CS8" s="624"/>
      <c r="CT8" s="624"/>
      <c r="CU8" s="624"/>
      <c r="CV8" s="624"/>
      <c r="CW8" s="624"/>
      <c r="CX8" s="624"/>
      <c r="CY8" s="625"/>
      <c r="CZ8" s="626">
        <v>22.7</v>
      </c>
      <c r="DA8" s="626"/>
      <c r="DB8" s="626"/>
      <c r="DC8" s="626"/>
      <c r="DD8" s="632">
        <v>10392</v>
      </c>
      <c r="DE8" s="624"/>
      <c r="DF8" s="624"/>
      <c r="DG8" s="624"/>
      <c r="DH8" s="624"/>
      <c r="DI8" s="624"/>
      <c r="DJ8" s="624"/>
      <c r="DK8" s="624"/>
      <c r="DL8" s="624"/>
      <c r="DM8" s="624"/>
      <c r="DN8" s="624"/>
      <c r="DO8" s="624"/>
      <c r="DP8" s="625"/>
      <c r="DQ8" s="632">
        <v>1034168</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2337</v>
      </c>
      <c r="S9" s="624"/>
      <c r="T9" s="624"/>
      <c r="U9" s="624"/>
      <c r="V9" s="624"/>
      <c r="W9" s="624"/>
      <c r="X9" s="624"/>
      <c r="Y9" s="625"/>
      <c r="Z9" s="626">
        <v>0</v>
      </c>
      <c r="AA9" s="626"/>
      <c r="AB9" s="626"/>
      <c r="AC9" s="626"/>
      <c r="AD9" s="627">
        <v>2337</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277766</v>
      </c>
      <c r="BH9" s="624"/>
      <c r="BI9" s="624"/>
      <c r="BJ9" s="624"/>
      <c r="BK9" s="624"/>
      <c r="BL9" s="624"/>
      <c r="BM9" s="624"/>
      <c r="BN9" s="625"/>
      <c r="BO9" s="626">
        <v>28.3</v>
      </c>
      <c r="BP9" s="626"/>
      <c r="BQ9" s="626"/>
      <c r="BR9" s="626"/>
      <c r="BS9" s="627" t="s">
        <v>232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816678</v>
      </c>
      <c r="CS9" s="624"/>
      <c r="CT9" s="624"/>
      <c r="CU9" s="624"/>
      <c r="CV9" s="624"/>
      <c r="CW9" s="624"/>
      <c r="CX9" s="624"/>
      <c r="CY9" s="625"/>
      <c r="CZ9" s="626">
        <v>9.6</v>
      </c>
      <c r="DA9" s="626"/>
      <c r="DB9" s="626"/>
      <c r="DC9" s="626"/>
      <c r="DD9" s="632">
        <v>5203</v>
      </c>
      <c r="DE9" s="624"/>
      <c r="DF9" s="624"/>
      <c r="DG9" s="624"/>
      <c r="DH9" s="624"/>
      <c r="DI9" s="624"/>
      <c r="DJ9" s="624"/>
      <c r="DK9" s="624"/>
      <c r="DL9" s="624"/>
      <c r="DM9" s="624"/>
      <c r="DN9" s="624"/>
      <c r="DO9" s="624"/>
      <c r="DP9" s="625"/>
      <c r="DQ9" s="632">
        <v>692257</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177</v>
      </c>
      <c r="AE10" s="627"/>
      <c r="AF10" s="627"/>
      <c r="AG10" s="627"/>
      <c r="AH10" s="627"/>
      <c r="AI10" s="627"/>
      <c r="AJ10" s="627"/>
      <c r="AK10" s="627"/>
      <c r="AL10" s="628" t="s">
        <v>177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27076</v>
      </c>
      <c r="BH10" s="624"/>
      <c r="BI10" s="624"/>
      <c r="BJ10" s="624"/>
      <c r="BK10" s="624"/>
      <c r="BL10" s="624"/>
      <c r="BM10" s="624"/>
      <c r="BN10" s="625"/>
      <c r="BO10" s="626">
        <v>2.8</v>
      </c>
      <c r="BP10" s="626"/>
      <c r="BQ10" s="626"/>
      <c r="BR10" s="626"/>
      <c r="BS10" s="627" t="s">
        <v>177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177</v>
      </c>
      <c r="CS10" s="624"/>
      <c r="CT10" s="624"/>
      <c r="CU10" s="624"/>
      <c r="CV10" s="624"/>
      <c r="CW10" s="624"/>
      <c r="CX10" s="624"/>
      <c r="CY10" s="625"/>
      <c r="CZ10" s="626" t="s">
        <v>177</v>
      </c>
      <c r="DA10" s="626"/>
      <c r="DB10" s="626"/>
      <c r="DC10" s="626"/>
      <c r="DD10" s="632" t="s">
        <v>232</v>
      </c>
      <c r="DE10" s="624"/>
      <c r="DF10" s="624"/>
      <c r="DG10" s="624"/>
      <c r="DH10" s="624"/>
      <c r="DI10" s="624"/>
      <c r="DJ10" s="624"/>
      <c r="DK10" s="624"/>
      <c r="DL10" s="624"/>
      <c r="DM10" s="624"/>
      <c r="DN10" s="624"/>
      <c r="DO10" s="624"/>
      <c r="DP10" s="625"/>
      <c r="DQ10" s="632" t="s">
        <v>177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232566</v>
      </c>
      <c r="S11" s="624"/>
      <c r="T11" s="624"/>
      <c r="U11" s="624"/>
      <c r="V11" s="624"/>
      <c r="W11" s="624"/>
      <c r="X11" s="624"/>
      <c r="Y11" s="625"/>
      <c r="Z11" s="628">
        <v>2.6</v>
      </c>
      <c r="AA11" s="629"/>
      <c r="AB11" s="629"/>
      <c r="AC11" s="635"/>
      <c r="AD11" s="632">
        <v>232566</v>
      </c>
      <c r="AE11" s="624"/>
      <c r="AF11" s="624"/>
      <c r="AG11" s="624"/>
      <c r="AH11" s="624"/>
      <c r="AI11" s="624"/>
      <c r="AJ11" s="624"/>
      <c r="AK11" s="625"/>
      <c r="AL11" s="628">
        <v>5.3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37477</v>
      </c>
      <c r="BH11" s="624"/>
      <c r="BI11" s="624"/>
      <c r="BJ11" s="624"/>
      <c r="BK11" s="624"/>
      <c r="BL11" s="624"/>
      <c r="BM11" s="624"/>
      <c r="BN11" s="625"/>
      <c r="BO11" s="626">
        <v>3.8</v>
      </c>
      <c r="BP11" s="626"/>
      <c r="BQ11" s="626"/>
      <c r="BR11" s="626"/>
      <c r="BS11" s="627" t="s">
        <v>253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284965</v>
      </c>
      <c r="CS11" s="624"/>
      <c r="CT11" s="624"/>
      <c r="CU11" s="624"/>
      <c r="CV11" s="624"/>
      <c r="CW11" s="624"/>
      <c r="CX11" s="624"/>
      <c r="CY11" s="625"/>
      <c r="CZ11" s="626">
        <v>3.4</v>
      </c>
      <c r="DA11" s="626"/>
      <c r="DB11" s="626"/>
      <c r="DC11" s="626"/>
      <c r="DD11" s="632">
        <v>22223</v>
      </c>
      <c r="DE11" s="624"/>
      <c r="DF11" s="624"/>
      <c r="DG11" s="624"/>
      <c r="DH11" s="624"/>
      <c r="DI11" s="624"/>
      <c r="DJ11" s="624"/>
      <c r="DK11" s="624"/>
      <c r="DL11" s="624"/>
      <c r="DM11" s="624"/>
      <c r="DN11" s="624"/>
      <c r="DO11" s="624"/>
      <c r="DP11" s="625"/>
      <c r="DQ11" s="632">
        <v>152008</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11634</v>
      </c>
      <c r="S12" s="624"/>
      <c r="T12" s="624"/>
      <c r="U12" s="624"/>
      <c r="V12" s="624"/>
      <c r="W12" s="624"/>
      <c r="X12" s="624"/>
      <c r="Y12" s="625"/>
      <c r="Z12" s="626">
        <v>0.1</v>
      </c>
      <c r="AA12" s="626"/>
      <c r="AB12" s="626"/>
      <c r="AC12" s="626"/>
      <c r="AD12" s="627">
        <v>11634</v>
      </c>
      <c r="AE12" s="627"/>
      <c r="AF12" s="627"/>
      <c r="AG12" s="627"/>
      <c r="AH12" s="627"/>
      <c r="AI12" s="627"/>
      <c r="AJ12" s="627"/>
      <c r="AK12" s="627"/>
      <c r="AL12" s="628">
        <v>0.3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512002</v>
      </c>
      <c r="BH12" s="624"/>
      <c r="BI12" s="624"/>
      <c r="BJ12" s="624"/>
      <c r="BK12" s="624"/>
      <c r="BL12" s="624"/>
      <c r="BM12" s="624"/>
      <c r="BN12" s="625"/>
      <c r="BO12" s="626">
        <v>52.2</v>
      </c>
      <c r="BP12" s="626"/>
      <c r="BQ12" s="626"/>
      <c r="BR12" s="626"/>
      <c r="BS12" s="627" t="s">
        <v>177</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182964</v>
      </c>
      <c r="CS12" s="624"/>
      <c r="CT12" s="624"/>
      <c r="CU12" s="624"/>
      <c r="CV12" s="624"/>
      <c r="CW12" s="624"/>
      <c r="CX12" s="624"/>
      <c r="CY12" s="625"/>
      <c r="CZ12" s="626">
        <v>2.2000000000000002</v>
      </c>
      <c r="DA12" s="626"/>
      <c r="DB12" s="626"/>
      <c r="DC12" s="626"/>
      <c r="DD12" s="632">
        <v>16166</v>
      </c>
      <c r="DE12" s="624"/>
      <c r="DF12" s="624"/>
      <c r="DG12" s="624"/>
      <c r="DH12" s="624"/>
      <c r="DI12" s="624"/>
      <c r="DJ12" s="624"/>
      <c r="DK12" s="624"/>
      <c r="DL12" s="624"/>
      <c r="DM12" s="624"/>
      <c r="DN12" s="624"/>
      <c r="DO12" s="624"/>
      <c r="DP12" s="625"/>
      <c r="DQ12" s="632">
        <v>169416</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253</v>
      </c>
      <c r="AA13" s="626"/>
      <c r="AB13" s="626"/>
      <c r="AC13" s="626"/>
      <c r="AD13" s="627" t="s">
        <v>177</v>
      </c>
      <c r="AE13" s="627"/>
      <c r="AF13" s="627"/>
      <c r="AG13" s="627"/>
      <c r="AH13" s="627"/>
      <c r="AI13" s="627"/>
      <c r="AJ13" s="627"/>
      <c r="AK13" s="627"/>
      <c r="AL13" s="628" t="s">
        <v>177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512002</v>
      </c>
      <c r="BH13" s="624"/>
      <c r="BI13" s="624"/>
      <c r="BJ13" s="624"/>
      <c r="BK13" s="624"/>
      <c r="BL13" s="624"/>
      <c r="BM13" s="624"/>
      <c r="BN13" s="625"/>
      <c r="BO13" s="626">
        <v>52.2</v>
      </c>
      <c r="BP13" s="626"/>
      <c r="BQ13" s="626"/>
      <c r="BR13" s="626"/>
      <c r="BS13" s="627" t="s">
        <v>177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747458</v>
      </c>
      <c r="CS13" s="624"/>
      <c r="CT13" s="624"/>
      <c r="CU13" s="624"/>
      <c r="CV13" s="624"/>
      <c r="CW13" s="624"/>
      <c r="CX13" s="624"/>
      <c r="CY13" s="625"/>
      <c r="CZ13" s="626">
        <v>8.8000000000000007</v>
      </c>
      <c r="DA13" s="626"/>
      <c r="DB13" s="626"/>
      <c r="DC13" s="626"/>
      <c r="DD13" s="632">
        <v>600070</v>
      </c>
      <c r="DE13" s="624"/>
      <c r="DF13" s="624"/>
      <c r="DG13" s="624"/>
      <c r="DH13" s="624"/>
      <c r="DI13" s="624"/>
      <c r="DJ13" s="624"/>
      <c r="DK13" s="624"/>
      <c r="DL13" s="624"/>
      <c r="DM13" s="624"/>
      <c r="DN13" s="624"/>
      <c r="DO13" s="624"/>
      <c r="DP13" s="625"/>
      <c r="DQ13" s="632">
        <v>149593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26" t="s">
        <v>177</v>
      </c>
      <c r="AA14" s="626"/>
      <c r="AB14" s="626"/>
      <c r="AC14" s="626"/>
      <c r="AD14" s="627" t="s">
        <v>177</v>
      </c>
      <c r="AE14" s="627"/>
      <c r="AF14" s="627"/>
      <c r="AG14" s="627"/>
      <c r="AH14" s="627"/>
      <c r="AI14" s="627"/>
      <c r="AJ14" s="627"/>
      <c r="AK14" s="627"/>
      <c r="AL14" s="628" t="s">
        <v>232</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52505</v>
      </c>
      <c r="BH14" s="624"/>
      <c r="BI14" s="624"/>
      <c r="BJ14" s="624"/>
      <c r="BK14" s="624"/>
      <c r="BL14" s="624"/>
      <c r="BM14" s="624"/>
      <c r="BN14" s="625"/>
      <c r="BO14" s="626">
        <v>5.4</v>
      </c>
      <c r="BP14" s="626"/>
      <c r="BQ14" s="626"/>
      <c r="BR14" s="626"/>
      <c r="BS14" s="627" t="s">
        <v>177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287608</v>
      </c>
      <c r="CS14" s="624"/>
      <c r="CT14" s="624"/>
      <c r="CU14" s="624"/>
      <c r="CV14" s="624"/>
      <c r="CW14" s="624"/>
      <c r="CX14" s="624"/>
      <c r="CY14" s="625"/>
      <c r="CZ14" s="626">
        <v>3.4</v>
      </c>
      <c r="DA14" s="626"/>
      <c r="DB14" s="626"/>
      <c r="DC14" s="626"/>
      <c r="DD14" s="632">
        <v>15326</v>
      </c>
      <c r="DE14" s="624"/>
      <c r="DF14" s="624"/>
      <c r="DG14" s="624"/>
      <c r="DH14" s="624"/>
      <c r="DI14" s="624"/>
      <c r="DJ14" s="624"/>
      <c r="DK14" s="624"/>
      <c r="DL14" s="624"/>
      <c r="DM14" s="624"/>
      <c r="DN14" s="624"/>
      <c r="DO14" s="624"/>
      <c r="DP14" s="625"/>
      <c r="DQ14" s="632">
        <v>264341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177</v>
      </c>
      <c r="S15" s="624"/>
      <c r="T15" s="624"/>
      <c r="U15" s="624"/>
      <c r="V15" s="624"/>
      <c r="W15" s="624"/>
      <c r="X15" s="624"/>
      <c r="Y15" s="625"/>
      <c r="Z15" s="626" t="s">
        <v>177</v>
      </c>
      <c r="AA15" s="626"/>
      <c r="AB15" s="626"/>
      <c r="AC15" s="626"/>
      <c r="AD15" s="627" t="s">
        <v>177</v>
      </c>
      <c r="AE15" s="627"/>
      <c r="AF15" s="627"/>
      <c r="AG15" s="627"/>
      <c r="AH15" s="627"/>
      <c r="AI15" s="627"/>
      <c r="AJ15" s="627"/>
      <c r="AK15" s="627"/>
      <c r="AL15" s="628" t="s">
        <v>253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56349</v>
      </c>
      <c r="BH15" s="624"/>
      <c r="BI15" s="624"/>
      <c r="BJ15" s="624"/>
      <c r="BK15" s="624"/>
      <c r="BL15" s="624"/>
      <c r="BM15" s="624"/>
      <c r="BN15" s="625"/>
      <c r="BO15" s="626">
        <v>5.8</v>
      </c>
      <c r="BP15" s="626"/>
      <c r="BQ15" s="626"/>
      <c r="BR15" s="626"/>
      <c r="BS15" s="627" t="s">
        <v>232</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517184</v>
      </c>
      <c r="CS15" s="624"/>
      <c r="CT15" s="624"/>
      <c r="CU15" s="624"/>
      <c r="CV15" s="624"/>
      <c r="CW15" s="624"/>
      <c r="CX15" s="624"/>
      <c r="CY15" s="625"/>
      <c r="CZ15" s="626">
        <v>6.1</v>
      </c>
      <c r="DA15" s="626"/>
      <c r="DB15" s="626"/>
      <c r="DC15" s="626"/>
      <c r="DD15" s="632">
        <v>53509</v>
      </c>
      <c r="DE15" s="624"/>
      <c r="DF15" s="624"/>
      <c r="DG15" s="624"/>
      <c r="DH15" s="624"/>
      <c r="DI15" s="624"/>
      <c r="DJ15" s="624"/>
      <c r="DK15" s="624"/>
      <c r="DL15" s="624"/>
      <c r="DM15" s="624"/>
      <c r="DN15" s="624"/>
      <c r="DO15" s="624"/>
      <c r="DP15" s="625"/>
      <c r="DQ15" s="632">
        <v>468266</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6141</v>
      </c>
      <c r="S16" s="624"/>
      <c r="T16" s="624"/>
      <c r="U16" s="624"/>
      <c r="V16" s="624"/>
      <c r="W16" s="624"/>
      <c r="X16" s="624"/>
      <c r="Y16" s="625"/>
      <c r="Z16" s="626">
        <v>0.1</v>
      </c>
      <c r="AA16" s="626"/>
      <c r="AB16" s="626"/>
      <c r="AC16" s="626"/>
      <c r="AD16" s="627">
        <v>6141</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232</v>
      </c>
      <c r="BH16" s="624"/>
      <c r="BI16" s="624"/>
      <c r="BJ16" s="624"/>
      <c r="BK16" s="624"/>
      <c r="BL16" s="624"/>
      <c r="BM16" s="624"/>
      <c r="BN16" s="625"/>
      <c r="BO16" s="626" t="s">
        <v>177</v>
      </c>
      <c r="BP16" s="626"/>
      <c r="BQ16" s="626"/>
      <c r="BR16" s="626"/>
      <c r="BS16" s="627" t="s">
        <v>253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282994</v>
      </c>
      <c r="CS16" s="624"/>
      <c r="CT16" s="624"/>
      <c r="CU16" s="624"/>
      <c r="CV16" s="624"/>
      <c r="CW16" s="624"/>
      <c r="CX16" s="624"/>
      <c r="CY16" s="625"/>
      <c r="CZ16" s="626">
        <v>3.3</v>
      </c>
      <c r="DA16" s="626"/>
      <c r="DB16" s="626"/>
      <c r="DC16" s="626"/>
      <c r="DD16" s="632" t="s">
        <v>177</v>
      </c>
      <c r="DE16" s="624"/>
      <c r="DF16" s="624"/>
      <c r="DG16" s="624"/>
      <c r="DH16" s="624"/>
      <c r="DI16" s="624"/>
      <c r="DJ16" s="624"/>
      <c r="DK16" s="624"/>
      <c r="DL16" s="624"/>
      <c r="DM16" s="624"/>
      <c r="DN16" s="624"/>
      <c r="DO16" s="624"/>
      <c r="DP16" s="625"/>
      <c r="DQ16" s="632">
        <v>48745</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14836</v>
      </c>
      <c r="S17" s="624"/>
      <c r="T17" s="624"/>
      <c r="U17" s="624"/>
      <c r="V17" s="624"/>
      <c r="W17" s="624"/>
      <c r="X17" s="624"/>
      <c r="Y17" s="625"/>
      <c r="Z17" s="626">
        <v>0.2</v>
      </c>
      <c r="AA17" s="626"/>
      <c r="AB17" s="626"/>
      <c r="AC17" s="626"/>
      <c r="AD17" s="627">
        <v>14836</v>
      </c>
      <c r="AE17" s="627"/>
      <c r="AF17" s="627"/>
      <c r="AG17" s="627"/>
      <c r="AH17" s="627"/>
      <c r="AI17" s="627"/>
      <c r="AJ17" s="627"/>
      <c r="AK17" s="627"/>
      <c r="AL17" s="628">
        <v>0.3</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177</v>
      </c>
      <c r="BH17" s="624"/>
      <c r="BI17" s="624"/>
      <c r="BJ17" s="624"/>
      <c r="BK17" s="624"/>
      <c r="BL17" s="624"/>
      <c r="BM17" s="624"/>
      <c r="BN17" s="625"/>
      <c r="BO17" s="626" t="s">
        <v>177</v>
      </c>
      <c r="BP17" s="626"/>
      <c r="BQ17" s="626"/>
      <c r="BR17" s="626"/>
      <c r="BS17" s="627" t="s">
        <v>177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968382</v>
      </c>
      <c r="CS17" s="624"/>
      <c r="CT17" s="624"/>
      <c r="CU17" s="624"/>
      <c r="CV17" s="624"/>
      <c r="CW17" s="624"/>
      <c r="CX17" s="624"/>
      <c r="CY17" s="625"/>
      <c r="CZ17" s="626">
        <v>11.4</v>
      </c>
      <c r="DA17" s="626"/>
      <c r="DB17" s="626"/>
      <c r="DC17" s="626"/>
      <c r="DD17" s="632" t="s">
        <v>177</v>
      </c>
      <c r="DE17" s="624"/>
      <c r="DF17" s="624"/>
      <c r="DG17" s="624"/>
      <c r="DH17" s="624"/>
      <c r="DI17" s="624"/>
      <c r="DJ17" s="624"/>
      <c r="DK17" s="624"/>
      <c r="DL17" s="624"/>
      <c r="DM17" s="624"/>
      <c r="DN17" s="624"/>
      <c r="DO17" s="624"/>
      <c r="DP17" s="625"/>
      <c r="DQ17" s="632">
        <v>968382</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5174</v>
      </c>
      <c r="S18" s="624"/>
      <c r="T18" s="624"/>
      <c r="U18" s="624"/>
      <c r="V18" s="624"/>
      <c r="W18" s="624"/>
      <c r="X18" s="624"/>
      <c r="Y18" s="625"/>
      <c r="Z18" s="626">
        <v>0.1</v>
      </c>
      <c r="AA18" s="626"/>
      <c r="AB18" s="626"/>
      <c r="AC18" s="626"/>
      <c r="AD18" s="627">
        <v>5174</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177</v>
      </c>
      <c r="BH18" s="624"/>
      <c r="BI18" s="624"/>
      <c r="BJ18" s="624"/>
      <c r="BK18" s="624"/>
      <c r="BL18" s="624"/>
      <c r="BM18" s="624"/>
      <c r="BN18" s="625"/>
      <c r="BO18" s="626" t="s">
        <v>177</v>
      </c>
      <c r="BP18" s="626"/>
      <c r="BQ18" s="626"/>
      <c r="BR18" s="626"/>
      <c r="BS18" s="627" t="s">
        <v>177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232</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177</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4904</v>
      </c>
      <c r="S19" s="624"/>
      <c r="T19" s="624"/>
      <c r="U19" s="624"/>
      <c r="V19" s="624"/>
      <c r="W19" s="624"/>
      <c r="X19" s="624"/>
      <c r="Y19" s="625"/>
      <c r="Z19" s="626">
        <v>0.1</v>
      </c>
      <c r="AA19" s="626"/>
      <c r="AB19" s="626"/>
      <c r="AC19" s="626"/>
      <c r="AD19" s="627">
        <v>4904</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2808</v>
      </c>
      <c r="BH19" s="624"/>
      <c r="BI19" s="624"/>
      <c r="BJ19" s="624"/>
      <c r="BK19" s="624"/>
      <c r="BL19" s="624"/>
      <c r="BM19" s="624"/>
      <c r="BN19" s="625"/>
      <c r="BO19" s="626">
        <v>0.3</v>
      </c>
      <c r="BP19" s="626"/>
      <c r="BQ19" s="626"/>
      <c r="BR19" s="626"/>
      <c r="BS19" s="627" t="s">
        <v>177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177</v>
      </c>
      <c r="CS19" s="624"/>
      <c r="CT19" s="624"/>
      <c r="CU19" s="624"/>
      <c r="CV19" s="624"/>
      <c r="CW19" s="624"/>
      <c r="CX19" s="624"/>
      <c r="CY19" s="625"/>
      <c r="CZ19" s="626" t="s">
        <v>177</v>
      </c>
      <c r="DA19" s="626"/>
      <c r="DB19" s="626"/>
      <c r="DC19" s="626"/>
      <c r="DD19" s="632" t="s">
        <v>253</v>
      </c>
      <c r="DE19" s="624"/>
      <c r="DF19" s="624"/>
      <c r="DG19" s="624"/>
      <c r="DH19" s="624"/>
      <c r="DI19" s="624"/>
      <c r="DJ19" s="624"/>
      <c r="DK19" s="624"/>
      <c r="DL19" s="624"/>
      <c r="DM19" s="624"/>
      <c r="DN19" s="624"/>
      <c r="DO19" s="624"/>
      <c r="DP19" s="625"/>
      <c r="DQ19" s="632" t="s">
        <v>177</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270</v>
      </c>
      <c r="S20" s="624"/>
      <c r="T20" s="624"/>
      <c r="U20" s="624"/>
      <c r="V20" s="624"/>
      <c r="W20" s="624"/>
      <c r="X20" s="624"/>
      <c r="Y20" s="625"/>
      <c r="Z20" s="626">
        <v>0</v>
      </c>
      <c r="AA20" s="626"/>
      <c r="AB20" s="626"/>
      <c r="AC20" s="626"/>
      <c r="AD20" s="627">
        <v>270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2808</v>
      </c>
      <c r="BH20" s="624"/>
      <c r="BI20" s="624"/>
      <c r="BJ20" s="624"/>
      <c r="BK20" s="624"/>
      <c r="BL20" s="624"/>
      <c r="BM20" s="624"/>
      <c r="BN20" s="625"/>
      <c r="BO20" s="626">
        <v>0.3</v>
      </c>
      <c r="BP20" s="626"/>
      <c r="BQ20" s="626"/>
      <c r="BR20" s="626"/>
      <c r="BS20" s="627" t="s">
        <v>232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8494913</v>
      </c>
      <c r="CS20" s="624"/>
      <c r="CT20" s="624"/>
      <c r="CU20" s="624"/>
      <c r="CV20" s="624"/>
      <c r="CW20" s="624"/>
      <c r="CX20" s="624"/>
      <c r="CY20" s="625"/>
      <c r="CZ20" s="626">
        <v>100</v>
      </c>
      <c r="DA20" s="626"/>
      <c r="DB20" s="626"/>
      <c r="DC20" s="626"/>
      <c r="DD20" s="632">
        <v>883975</v>
      </c>
      <c r="DE20" s="624"/>
      <c r="DF20" s="624"/>
      <c r="DG20" s="624"/>
      <c r="DH20" s="624"/>
      <c r="DI20" s="624"/>
      <c r="DJ20" s="624"/>
      <c r="DK20" s="624"/>
      <c r="DL20" s="624"/>
      <c r="DM20" s="624"/>
      <c r="DN20" s="624"/>
      <c r="DO20" s="624"/>
      <c r="DP20" s="625"/>
      <c r="DQ20" s="632">
        <v>5755958</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3317572</v>
      </c>
      <c r="S21" s="624"/>
      <c r="T21" s="624"/>
      <c r="U21" s="624"/>
      <c r="V21" s="624"/>
      <c r="W21" s="624"/>
      <c r="X21" s="624"/>
      <c r="Y21" s="625"/>
      <c r="Z21" s="626">
        <v>36.5</v>
      </c>
      <c r="AA21" s="626"/>
      <c r="AB21" s="626"/>
      <c r="AC21" s="626"/>
      <c r="AD21" s="627">
        <v>3059269</v>
      </c>
      <c r="AE21" s="627"/>
      <c r="AF21" s="627"/>
      <c r="AG21" s="627"/>
      <c r="AH21" s="627"/>
      <c r="AI21" s="627"/>
      <c r="AJ21" s="627"/>
      <c r="AK21" s="627"/>
      <c r="AL21" s="628">
        <v>69.5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2808</v>
      </c>
      <c r="BH21" s="624"/>
      <c r="BI21" s="624"/>
      <c r="BJ21" s="624"/>
      <c r="BK21" s="624"/>
      <c r="BL21" s="624"/>
      <c r="BM21" s="624"/>
      <c r="BN21" s="625"/>
      <c r="BO21" s="626">
        <v>0.3</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3059269</v>
      </c>
      <c r="S22" s="624"/>
      <c r="T22" s="624"/>
      <c r="U22" s="624"/>
      <c r="V22" s="624"/>
      <c r="W22" s="624"/>
      <c r="X22" s="624"/>
      <c r="Y22" s="625"/>
      <c r="Z22" s="626">
        <v>33.6</v>
      </c>
      <c r="AA22" s="626"/>
      <c r="AB22" s="626"/>
      <c r="AC22" s="626"/>
      <c r="AD22" s="627">
        <v>3059269</v>
      </c>
      <c r="AE22" s="627"/>
      <c r="AF22" s="627"/>
      <c r="AG22" s="627"/>
      <c r="AH22" s="627"/>
      <c r="AI22" s="627"/>
      <c r="AJ22" s="627"/>
      <c r="AK22" s="627"/>
      <c r="AL22" s="628">
        <v>69.5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253</v>
      </c>
      <c r="BH22" s="624"/>
      <c r="BI22" s="624"/>
      <c r="BJ22" s="624"/>
      <c r="BK22" s="624"/>
      <c r="BL22" s="624"/>
      <c r="BM22" s="624"/>
      <c r="BN22" s="625"/>
      <c r="BO22" s="626" t="s">
        <v>253</v>
      </c>
      <c r="BP22" s="626"/>
      <c r="BQ22" s="626"/>
      <c r="BR22" s="626"/>
      <c r="BS22" s="627" t="s">
        <v>177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258303</v>
      </c>
      <c r="S23" s="624"/>
      <c r="T23" s="624"/>
      <c r="U23" s="624"/>
      <c r="V23" s="624"/>
      <c r="W23" s="624"/>
      <c r="X23" s="624"/>
      <c r="Y23" s="625"/>
      <c r="Z23" s="626">
        <v>2.8</v>
      </c>
      <c r="AA23" s="626"/>
      <c r="AB23" s="626"/>
      <c r="AC23" s="626"/>
      <c r="AD23" s="627" t="s">
        <v>177</v>
      </c>
      <c r="AE23" s="627"/>
      <c r="AF23" s="627"/>
      <c r="AG23" s="627"/>
      <c r="AH23" s="627"/>
      <c r="AI23" s="627"/>
      <c r="AJ23" s="627"/>
      <c r="AK23" s="627"/>
      <c r="AL23" s="628" t="s">
        <v>177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177</v>
      </c>
      <c r="BH23" s="624"/>
      <c r="BI23" s="624"/>
      <c r="BJ23" s="624"/>
      <c r="BK23" s="624"/>
      <c r="BL23" s="624"/>
      <c r="BM23" s="624"/>
      <c r="BN23" s="625"/>
      <c r="BO23" s="626" t="s">
        <v>177</v>
      </c>
      <c r="BP23" s="626"/>
      <c r="BQ23" s="626"/>
      <c r="BR23" s="626"/>
      <c r="BS23" s="627" t="s">
        <v>232</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177</v>
      </c>
      <c r="AE24" s="627"/>
      <c r="AF24" s="627"/>
      <c r="AG24" s="627"/>
      <c r="AH24" s="627"/>
      <c r="AI24" s="627"/>
      <c r="AJ24" s="627"/>
      <c r="AK24" s="627"/>
      <c r="AL24" s="628" t="s">
        <v>253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177</v>
      </c>
      <c r="BP24" s="626"/>
      <c r="BQ24" s="626"/>
      <c r="BR24" s="626"/>
      <c r="BS24" s="627" t="s">
        <v>177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2664671</v>
      </c>
      <c r="CS24" s="613"/>
      <c r="CT24" s="613"/>
      <c r="CU24" s="613"/>
      <c r="CV24" s="613"/>
      <c r="CW24" s="613"/>
      <c r="CX24" s="613"/>
      <c r="CY24" s="614"/>
      <c r="CZ24" s="617">
        <v>31.4</v>
      </c>
      <c r="DA24" s="618"/>
      <c r="DB24" s="618"/>
      <c r="DC24" s="634"/>
      <c r="DD24" s="655">
        <v>2088254</v>
      </c>
      <c r="DE24" s="613"/>
      <c r="DF24" s="613"/>
      <c r="DG24" s="613"/>
      <c r="DH24" s="613"/>
      <c r="DI24" s="613"/>
      <c r="DJ24" s="613"/>
      <c r="DK24" s="614"/>
      <c r="DL24" s="655">
        <v>2078312</v>
      </c>
      <c r="DM24" s="613"/>
      <c r="DN24" s="613"/>
      <c r="DO24" s="613"/>
      <c r="DP24" s="613"/>
      <c r="DQ24" s="613"/>
      <c r="DR24" s="613"/>
      <c r="DS24" s="613"/>
      <c r="DT24" s="613"/>
      <c r="DU24" s="613"/>
      <c r="DV24" s="614"/>
      <c r="DW24" s="617">
        <v>46.8</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4655846</v>
      </c>
      <c r="S25" s="624"/>
      <c r="T25" s="624"/>
      <c r="U25" s="624"/>
      <c r="V25" s="624"/>
      <c r="W25" s="624"/>
      <c r="X25" s="624"/>
      <c r="Y25" s="625"/>
      <c r="Z25" s="626">
        <v>51.2</v>
      </c>
      <c r="AA25" s="626"/>
      <c r="AB25" s="626"/>
      <c r="AC25" s="626"/>
      <c r="AD25" s="627">
        <v>4397543</v>
      </c>
      <c r="AE25" s="627"/>
      <c r="AF25" s="627"/>
      <c r="AG25" s="627"/>
      <c r="AH25" s="627"/>
      <c r="AI25" s="627"/>
      <c r="AJ25" s="627"/>
      <c r="AK25" s="627"/>
      <c r="AL25" s="628">
        <v>100</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177</v>
      </c>
      <c r="BH25" s="624"/>
      <c r="BI25" s="624"/>
      <c r="BJ25" s="624"/>
      <c r="BK25" s="624"/>
      <c r="BL25" s="624"/>
      <c r="BM25" s="624"/>
      <c r="BN25" s="625"/>
      <c r="BO25" s="626" t="s">
        <v>232</v>
      </c>
      <c r="BP25" s="626"/>
      <c r="BQ25" s="626"/>
      <c r="BR25" s="626"/>
      <c r="BS25" s="627" t="s">
        <v>177</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1025180</v>
      </c>
      <c r="CS25" s="656"/>
      <c r="CT25" s="656"/>
      <c r="CU25" s="656"/>
      <c r="CV25" s="656"/>
      <c r="CW25" s="656"/>
      <c r="CX25" s="656"/>
      <c r="CY25" s="657"/>
      <c r="CZ25" s="628">
        <v>12.1</v>
      </c>
      <c r="DA25" s="653"/>
      <c r="DB25" s="653"/>
      <c r="DC25" s="658"/>
      <c r="DD25" s="632">
        <v>957096</v>
      </c>
      <c r="DE25" s="656"/>
      <c r="DF25" s="656"/>
      <c r="DG25" s="656"/>
      <c r="DH25" s="656"/>
      <c r="DI25" s="656"/>
      <c r="DJ25" s="656"/>
      <c r="DK25" s="657"/>
      <c r="DL25" s="632">
        <v>947777</v>
      </c>
      <c r="DM25" s="656"/>
      <c r="DN25" s="656"/>
      <c r="DO25" s="656"/>
      <c r="DP25" s="656"/>
      <c r="DQ25" s="656"/>
      <c r="DR25" s="656"/>
      <c r="DS25" s="656"/>
      <c r="DT25" s="656"/>
      <c r="DU25" s="656"/>
      <c r="DV25" s="657"/>
      <c r="DW25" s="628">
        <v>21.3</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1003</v>
      </c>
      <c r="S26" s="624"/>
      <c r="T26" s="624"/>
      <c r="U26" s="624"/>
      <c r="V26" s="624"/>
      <c r="W26" s="624"/>
      <c r="X26" s="624"/>
      <c r="Y26" s="625"/>
      <c r="Z26" s="626">
        <v>0</v>
      </c>
      <c r="AA26" s="626"/>
      <c r="AB26" s="626"/>
      <c r="AC26" s="626"/>
      <c r="AD26" s="627">
        <v>1003</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177</v>
      </c>
      <c r="BP26" s="626"/>
      <c r="BQ26" s="626"/>
      <c r="BR26" s="626"/>
      <c r="BS26" s="627" t="s">
        <v>177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584677</v>
      </c>
      <c r="CS26" s="624"/>
      <c r="CT26" s="624"/>
      <c r="CU26" s="624"/>
      <c r="CV26" s="624"/>
      <c r="CW26" s="624"/>
      <c r="CX26" s="624"/>
      <c r="CY26" s="625"/>
      <c r="CZ26" s="628">
        <v>6.9</v>
      </c>
      <c r="DA26" s="653"/>
      <c r="DB26" s="653"/>
      <c r="DC26" s="658"/>
      <c r="DD26" s="632">
        <v>545298</v>
      </c>
      <c r="DE26" s="624"/>
      <c r="DF26" s="624"/>
      <c r="DG26" s="624"/>
      <c r="DH26" s="624"/>
      <c r="DI26" s="624"/>
      <c r="DJ26" s="624"/>
      <c r="DK26" s="625"/>
      <c r="DL26" s="632" t="s">
        <v>177</v>
      </c>
      <c r="DM26" s="624"/>
      <c r="DN26" s="624"/>
      <c r="DO26" s="624"/>
      <c r="DP26" s="624"/>
      <c r="DQ26" s="624"/>
      <c r="DR26" s="624"/>
      <c r="DS26" s="624"/>
      <c r="DT26" s="624"/>
      <c r="DU26" s="624"/>
      <c r="DV26" s="625"/>
      <c r="DW26" s="628" t="s">
        <v>177</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19155</v>
      </c>
      <c r="S27" s="624"/>
      <c r="T27" s="624"/>
      <c r="U27" s="624"/>
      <c r="V27" s="624"/>
      <c r="W27" s="624"/>
      <c r="X27" s="624"/>
      <c r="Y27" s="625"/>
      <c r="Z27" s="626">
        <v>0.2</v>
      </c>
      <c r="AA27" s="626"/>
      <c r="AB27" s="626"/>
      <c r="AC27" s="626"/>
      <c r="AD27" s="627" t="s">
        <v>232</v>
      </c>
      <c r="AE27" s="627"/>
      <c r="AF27" s="627"/>
      <c r="AG27" s="627"/>
      <c r="AH27" s="627"/>
      <c r="AI27" s="627"/>
      <c r="AJ27" s="627"/>
      <c r="AK27" s="627"/>
      <c r="AL27" s="628" t="s">
        <v>177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979960</v>
      </c>
      <c r="BH27" s="624"/>
      <c r="BI27" s="624"/>
      <c r="BJ27" s="624"/>
      <c r="BK27" s="624"/>
      <c r="BL27" s="624"/>
      <c r="BM27" s="624"/>
      <c r="BN27" s="625"/>
      <c r="BO27" s="626">
        <v>100</v>
      </c>
      <c r="BP27" s="626"/>
      <c r="BQ27" s="626"/>
      <c r="BR27" s="626"/>
      <c r="BS27" s="627" t="s">
        <v>177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671109</v>
      </c>
      <c r="CS27" s="656"/>
      <c r="CT27" s="656"/>
      <c r="CU27" s="656"/>
      <c r="CV27" s="656"/>
      <c r="CW27" s="656"/>
      <c r="CX27" s="656"/>
      <c r="CY27" s="657"/>
      <c r="CZ27" s="628">
        <v>7.9</v>
      </c>
      <c r="DA27" s="653"/>
      <c r="DB27" s="653"/>
      <c r="DC27" s="658"/>
      <c r="DD27" s="632">
        <v>162776</v>
      </c>
      <c r="DE27" s="656"/>
      <c r="DF27" s="656"/>
      <c r="DG27" s="656"/>
      <c r="DH27" s="656"/>
      <c r="DI27" s="656"/>
      <c r="DJ27" s="656"/>
      <c r="DK27" s="657"/>
      <c r="DL27" s="632">
        <v>162153</v>
      </c>
      <c r="DM27" s="656"/>
      <c r="DN27" s="656"/>
      <c r="DO27" s="656"/>
      <c r="DP27" s="656"/>
      <c r="DQ27" s="656"/>
      <c r="DR27" s="656"/>
      <c r="DS27" s="656"/>
      <c r="DT27" s="656"/>
      <c r="DU27" s="656"/>
      <c r="DV27" s="657"/>
      <c r="DW27" s="628">
        <v>3.7</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33681</v>
      </c>
      <c r="S28" s="624"/>
      <c r="T28" s="624"/>
      <c r="U28" s="624"/>
      <c r="V28" s="624"/>
      <c r="W28" s="624"/>
      <c r="X28" s="624"/>
      <c r="Y28" s="625"/>
      <c r="Z28" s="626">
        <v>0.4</v>
      </c>
      <c r="AA28" s="626"/>
      <c r="AB28" s="626"/>
      <c r="AC28" s="626"/>
      <c r="AD28" s="627">
        <v>165</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968382</v>
      </c>
      <c r="CS28" s="624"/>
      <c r="CT28" s="624"/>
      <c r="CU28" s="624"/>
      <c r="CV28" s="624"/>
      <c r="CW28" s="624"/>
      <c r="CX28" s="624"/>
      <c r="CY28" s="625"/>
      <c r="CZ28" s="628">
        <v>11.4</v>
      </c>
      <c r="DA28" s="653"/>
      <c r="DB28" s="653"/>
      <c r="DC28" s="658"/>
      <c r="DD28" s="632">
        <v>968382</v>
      </c>
      <c r="DE28" s="624"/>
      <c r="DF28" s="624"/>
      <c r="DG28" s="624"/>
      <c r="DH28" s="624"/>
      <c r="DI28" s="624"/>
      <c r="DJ28" s="624"/>
      <c r="DK28" s="625"/>
      <c r="DL28" s="632">
        <v>968382</v>
      </c>
      <c r="DM28" s="624"/>
      <c r="DN28" s="624"/>
      <c r="DO28" s="624"/>
      <c r="DP28" s="624"/>
      <c r="DQ28" s="624"/>
      <c r="DR28" s="624"/>
      <c r="DS28" s="624"/>
      <c r="DT28" s="624"/>
      <c r="DU28" s="624"/>
      <c r="DV28" s="625"/>
      <c r="DW28" s="628">
        <v>21.8</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16659</v>
      </c>
      <c r="S29" s="624"/>
      <c r="T29" s="624"/>
      <c r="U29" s="624"/>
      <c r="V29" s="624"/>
      <c r="W29" s="624"/>
      <c r="X29" s="624"/>
      <c r="Y29" s="625"/>
      <c r="Z29" s="626">
        <v>0.2</v>
      </c>
      <c r="AA29" s="626"/>
      <c r="AB29" s="626"/>
      <c r="AC29" s="626"/>
      <c r="AD29" s="627">
        <v>47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968382</v>
      </c>
      <c r="CS29" s="656"/>
      <c r="CT29" s="656"/>
      <c r="CU29" s="656"/>
      <c r="CV29" s="656"/>
      <c r="CW29" s="656"/>
      <c r="CX29" s="656"/>
      <c r="CY29" s="657"/>
      <c r="CZ29" s="628">
        <v>11.4</v>
      </c>
      <c r="DA29" s="653"/>
      <c r="DB29" s="653"/>
      <c r="DC29" s="658"/>
      <c r="DD29" s="632">
        <v>968382</v>
      </c>
      <c r="DE29" s="656"/>
      <c r="DF29" s="656"/>
      <c r="DG29" s="656"/>
      <c r="DH29" s="656"/>
      <c r="DI29" s="656"/>
      <c r="DJ29" s="656"/>
      <c r="DK29" s="657"/>
      <c r="DL29" s="632">
        <v>968382</v>
      </c>
      <c r="DM29" s="656"/>
      <c r="DN29" s="656"/>
      <c r="DO29" s="656"/>
      <c r="DP29" s="656"/>
      <c r="DQ29" s="656"/>
      <c r="DR29" s="656"/>
      <c r="DS29" s="656"/>
      <c r="DT29" s="656"/>
      <c r="DU29" s="656"/>
      <c r="DV29" s="657"/>
      <c r="DW29" s="628">
        <v>21.8</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1224778</v>
      </c>
      <c r="S30" s="624"/>
      <c r="T30" s="624"/>
      <c r="U30" s="624"/>
      <c r="V30" s="624"/>
      <c r="W30" s="624"/>
      <c r="X30" s="624"/>
      <c r="Y30" s="625"/>
      <c r="Z30" s="626">
        <v>13.5</v>
      </c>
      <c r="AA30" s="626"/>
      <c r="AB30" s="626"/>
      <c r="AC30" s="626"/>
      <c r="AD30" s="627" t="s">
        <v>177</v>
      </c>
      <c r="AE30" s="627"/>
      <c r="AF30" s="627"/>
      <c r="AG30" s="627"/>
      <c r="AH30" s="627"/>
      <c r="AI30" s="627"/>
      <c r="AJ30" s="627"/>
      <c r="AK30" s="627"/>
      <c r="AL30" s="628" t="s">
        <v>253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941968</v>
      </c>
      <c r="CS30" s="624"/>
      <c r="CT30" s="624"/>
      <c r="CU30" s="624"/>
      <c r="CV30" s="624"/>
      <c r="CW30" s="624"/>
      <c r="CX30" s="624"/>
      <c r="CY30" s="625"/>
      <c r="CZ30" s="628">
        <v>11.1</v>
      </c>
      <c r="DA30" s="653"/>
      <c r="DB30" s="653"/>
      <c r="DC30" s="658"/>
      <c r="DD30" s="632">
        <v>941968</v>
      </c>
      <c r="DE30" s="624"/>
      <c r="DF30" s="624"/>
      <c r="DG30" s="624"/>
      <c r="DH30" s="624"/>
      <c r="DI30" s="624"/>
      <c r="DJ30" s="624"/>
      <c r="DK30" s="625"/>
      <c r="DL30" s="632">
        <v>941968</v>
      </c>
      <c r="DM30" s="624"/>
      <c r="DN30" s="624"/>
      <c r="DO30" s="624"/>
      <c r="DP30" s="624"/>
      <c r="DQ30" s="624"/>
      <c r="DR30" s="624"/>
      <c r="DS30" s="624"/>
      <c r="DT30" s="624"/>
      <c r="DU30" s="624"/>
      <c r="DV30" s="625"/>
      <c r="DW30" s="628">
        <v>21.2</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177</v>
      </c>
      <c r="AA31" s="626"/>
      <c r="AB31" s="626"/>
      <c r="AC31" s="626"/>
      <c r="AD31" s="627" t="s">
        <v>253</v>
      </c>
      <c r="AE31" s="627"/>
      <c r="AF31" s="627"/>
      <c r="AG31" s="627"/>
      <c r="AH31" s="627"/>
      <c r="AI31" s="627"/>
      <c r="AJ31" s="627"/>
      <c r="AK31" s="627"/>
      <c r="AL31" s="628" t="s">
        <v>253</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99.3</v>
      </c>
      <c r="BH31" s="667"/>
      <c r="BI31" s="667"/>
      <c r="BJ31" s="667"/>
      <c r="BK31" s="667"/>
      <c r="BL31" s="667"/>
      <c r="BM31" s="618">
        <v>95.8</v>
      </c>
      <c r="BN31" s="667"/>
      <c r="BO31" s="667"/>
      <c r="BP31" s="667"/>
      <c r="BQ31" s="668"/>
      <c r="BR31" s="670">
        <v>99.6</v>
      </c>
      <c r="BS31" s="667"/>
      <c r="BT31" s="667"/>
      <c r="BU31" s="667"/>
      <c r="BV31" s="667"/>
      <c r="BW31" s="667"/>
      <c r="BX31" s="618">
        <v>95.6</v>
      </c>
      <c r="BY31" s="667"/>
      <c r="BZ31" s="667"/>
      <c r="CA31" s="667"/>
      <c r="CB31" s="668"/>
      <c r="CD31" s="663"/>
      <c r="CE31" s="664"/>
      <c r="CF31" s="620" t="s">
        <v>317</v>
      </c>
      <c r="CG31" s="621"/>
      <c r="CH31" s="621"/>
      <c r="CI31" s="621"/>
      <c r="CJ31" s="621"/>
      <c r="CK31" s="621"/>
      <c r="CL31" s="621"/>
      <c r="CM31" s="621"/>
      <c r="CN31" s="621"/>
      <c r="CO31" s="621"/>
      <c r="CP31" s="621"/>
      <c r="CQ31" s="622"/>
      <c r="CR31" s="623">
        <v>26414</v>
      </c>
      <c r="CS31" s="656"/>
      <c r="CT31" s="656"/>
      <c r="CU31" s="656"/>
      <c r="CV31" s="656"/>
      <c r="CW31" s="656"/>
      <c r="CX31" s="656"/>
      <c r="CY31" s="657"/>
      <c r="CZ31" s="628">
        <v>0.3</v>
      </c>
      <c r="DA31" s="653"/>
      <c r="DB31" s="653"/>
      <c r="DC31" s="658"/>
      <c r="DD31" s="632">
        <v>26414</v>
      </c>
      <c r="DE31" s="656"/>
      <c r="DF31" s="656"/>
      <c r="DG31" s="656"/>
      <c r="DH31" s="656"/>
      <c r="DI31" s="656"/>
      <c r="DJ31" s="656"/>
      <c r="DK31" s="657"/>
      <c r="DL31" s="632">
        <v>26414</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532371</v>
      </c>
      <c r="S32" s="624"/>
      <c r="T32" s="624"/>
      <c r="U32" s="624"/>
      <c r="V32" s="624"/>
      <c r="W32" s="624"/>
      <c r="X32" s="624"/>
      <c r="Y32" s="625"/>
      <c r="Z32" s="626">
        <v>5.9</v>
      </c>
      <c r="AA32" s="626"/>
      <c r="AB32" s="626"/>
      <c r="AC32" s="626"/>
      <c r="AD32" s="627" t="s">
        <v>177</v>
      </c>
      <c r="AE32" s="627"/>
      <c r="AF32" s="627"/>
      <c r="AG32" s="627"/>
      <c r="AH32" s="627"/>
      <c r="AI32" s="627"/>
      <c r="AJ32" s="627"/>
      <c r="AK32" s="627"/>
      <c r="AL32" s="628" t="s">
        <v>232</v>
      </c>
      <c r="AM32" s="629"/>
      <c r="AN32" s="629"/>
      <c r="AO32" s="630"/>
      <c r="AP32" s="673"/>
      <c r="AQ32" s="674"/>
      <c r="AR32" s="674"/>
      <c r="AS32" s="674"/>
      <c r="AT32" s="678"/>
      <c r="AU32" s="214" t="s">
        <v>319</v>
      </c>
      <c r="AX32" s="620" t="s">
        <v>320</v>
      </c>
      <c r="AY32" s="621"/>
      <c r="AZ32" s="621"/>
      <c r="BA32" s="621"/>
      <c r="BB32" s="621"/>
      <c r="BC32" s="621"/>
      <c r="BD32" s="621"/>
      <c r="BE32" s="621"/>
      <c r="BF32" s="622"/>
      <c r="BG32" s="680">
        <v>98.9</v>
      </c>
      <c r="BH32" s="656"/>
      <c r="BI32" s="656"/>
      <c r="BJ32" s="656"/>
      <c r="BK32" s="656"/>
      <c r="BL32" s="656"/>
      <c r="BM32" s="629">
        <v>94.5</v>
      </c>
      <c r="BN32" s="656"/>
      <c r="BO32" s="656"/>
      <c r="BP32" s="656"/>
      <c r="BQ32" s="669"/>
      <c r="BR32" s="680">
        <v>99.6</v>
      </c>
      <c r="BS32" s="656"/>
      <c r="BT32" s="656"/>
      <c r="BU32" s="656"/>
      <c r="BV32" s="656"/>
      <c r="BW32" s="656"/>
      <c r="BX32" s="629">
        <v>94.5</v>
      </c>
      <c r="BY32" s="656"/>
      <c r="BZ32" s="656"/>
      <c r="CA32" s="656"/>
      <c r="CB32" s="669"/>
      <c r="CD32" s="665"/>
      <c r="CE32" s="666"/>
      <c r="CF32" s="620" t="s">
        <v>321</v>
      </c>
      <c r="CG32" s="621"/>
      <c r="CH32" s="621"/>
      <c r="CI32" s="621"/>
      <c r="CJ32" s="621"/>
      <c r="CK32" s="621"/>
      <c r="CL32" s="621"/>
      <c r="CM32" s="621"/>
      <c r="CN32" s="621"/>
      <c r="CO32" s="621"/>
      <c r="CP32" s="621"/>
      <c r="CQ32" s="622"/>
      <c r="CR32" s="623" t="s">
        <v>253</v>
      </c>
      <c r="CS32" s="624"/>
      <c r="CT32" s="624"/>
      <c r="CU32" s="624"/>
      <c r="CV32" s="624"/>
      <c r="CW32" s="624"/>
      <c r="CX32" s="624"/>
      <c r="CY32" s="625"/>
      <c r="CZ32" s="628" t="s">
        <v>177</v>
      </c>
      <c r="DA32" s="653"/>
      <c r="DB32" s="653"/>
      <c r="DC32" s="658"/>
      <c r="DD32" s="632" t="s">
        <v>177</v>
      </c>
      <c r="DE32" s="624"/>
      <c r="DF32" s="624"/>
      <c r="DG32" s="624"/>
      <c r="DH32" s="624"/>
      <c r="DI32" s="624"/>
      <c r="DJ32" s="624"/>
      <c r="DK32" s="625"/>
      <c r="DL32" s="632" t="s">
        <v>177</v>
      </c>
      <c r="DM32" s="624"/>
      <c r="DN32" s="624"/>
      <c r="DO32" s="624"/>
      <c r="DP32" s="624"/>
      <c r="DQ32" s="624"/>
      <c r="DR32" s="624"/>
      <c r="DS32" s="624"/>
      <c r="DT32" s="624"/>
      <c r="DU32" s="624"/>
      <c r="DV32" s="625"/>
      <c r="DW32" s="628" t="s">
        <v>253</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8628</v>
      </c>
      <c r="S33" s="624"/>
      <c r="T33" s="624"/>
      <c r="U33" s="624"/>
      <c r="V33" s="624"/>
      <c r="W33" s="624"/>
      <c r="X33" s="624"/>
      <c r="Y33" s="625"/>
      <c r="Z33" s="626">
        <v>0.1</v>
      </c>
      <c r="AA33" s="626"/>
      <c r="AB33" s="626"/>
      <c r="AC33" s="626"/>
      <c r="AD33" s="627">
        <v>864</v>
      </c>
      <c r="AE33" s="627"/>
      <c r="AF33" s="627"/>
      <c r="AG33" s="627"/>
      <c r="AH33" s="627"/>
      <c r="AI33" s="627"/>
      <c r="AJ33" s="627"/>
      <c r="AK33" s="627"/>
      <c r="AL33" s="628">
        <v>0</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99.4</v>
      </c>
      <c r="BH33" s="682"/>
      <c r="BI33" s="682"/>
      <c r="BJ33" s="682"/>
      <c r="BK33" s="682"/>
      <c r="BL33" s="682"/>
      <c r="BM33" s="683">
        <v>96</v>
      </c>
      <c r="BN33" s="682"/>
      <c r="BO33" s="682"/>
      <c r="BP33" s="682"/>
      <c r="BQ33" s="684"/>
      <c r="BR33" s="681">
        <v>99.5</v>
      </c>
      <c r="BS33" s="682"/>
      <c r="BT33" s="682"/>
      <c r="BU33" s="682"/>
      <c r="BV33" s="682"/>
      <c r="BW33" s="682"/>
      <c r="BX33" s="683">
        <v>95.6</v>
      </c>
      <c r="BY33" s="682"/>
      <c r="BZ33" s="682"/>
      <c r="CA33" s="682"/>
      <c r="CB33" s="684"/>
      <c r="CD33" s="620" t="s">
        <v>324</v>
      </c>
      <c r="CE33" s="621"/>
      <c r="CF33" s="621"/>
      <c r="CG33" s="621"/>
      <c r="CH33" s="621"/>
      <c r="CI33" s="621"/>
      <c r="CJ33" s="621"/>
      <c r="CK33" s="621"/>
      <c r="CL33" s="621"/>
      <c r="CM33" s="621"/>
      <c r="CN33" s="621"/>
      <c r="CO33" s="621"/>
      <c r="CP33" s="621"/>
      <c r="CQ33" s="622"/>
      <c r="CR33" s="623">
        <v>4663273</v>
      </c>
      <c r="CS33" s="656"/>
      <c r="CT33" s="656"/>
      <c r="CU33" s="656"/>
      <c r="CV33" s="656"/>
      <c r="CW33" s="656"/>
      <c r="CX33" s="656"/>
      <c r="CY33" s="657"/>
      <c r="CZ33" s="628">
        <v>54.9</v>
      </c>
      <c r="DA33" s="653"/>
      <c r="DB33" s="653"/>
      <c r="DC33" s="658"/>
      <c r="DD33" s="632">
        <v>3343865</v>
      </c>
      <c r="DE33" s="656"/>
      <c r="DF33" s="656"/>
      <c r="DG33" s="656"/>
      <c r="DH33" s="656"/>
      <c r="DI33" s="656"/>
      <c r="DJ33" s="656"/>
      <c r="DK33" s="657"/>
      <c r="DL33" s="632">
        <v>2035892</v>
      </c>
      <c r="DM33" s="656"/>
      <c r="DN33" s="656"/>
      <c r="DO33" s="656"/>
      <c r="DP33" s="656"/>
      <c r="DQ33" s="656"/>
      <c r="DR33" s="656"/>
      <c r="DS33" s="656"/>
      <c r="DT33" s="656"/>
      <c r="DU33" s="656"/>
      <c r="DV33" s="657"/>
      <c r="DW33" s="628">
        <v>45.8</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590321</v>
      </c>
      <c r="S34" s="624"/>
      <c r="T34" s="624"/>
      <c r="U34" s="624"/>
      <c r="V34" s="624"/>
      <c r="W34" s="624"/>
      <c r="X34" s="624"/>
      <c r="Y34" s="625"/>
      <c r="Z34" s="626">
        <v>6.5</v>
      </c>
      <c r="AA34" s="626"/>
      <c r="AB34" s="626"/>
      <c r="AC34" s="626"/>
      <c r="AD34" s="627" t="s">
        <v>177</v>
      </c>
      <c r="AE34" s="627"/>
      <c r="AF34" s="627"/>
      <c r="AG34" s="627"/>
      <c r="AH34" s="627"/>
      <c r="AI34" s="627"/>
      <c r="AJ34" s="627"/>
      <c r="AK34" s="627"/>
      <c r="AL34" s="628" t="s">
        <v>177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1069026</v>
      </c>
      <c r="CS34" s="624"/>
      <c r="CT34" s="624"/>
      <c r="CU34" s="624"/>
      <c r="CV34" s="624"/>
      <c r="CW34" s="624"/>
      <c r="CX34" s="624"/>
      <c r="CY34" s="625"/>
      <c r="CZ34" s="628">
        <v>12.6</v>
      </c>
      <c r="DA34" s="653"/>
      <c r="DB34" s="653"/>
      <c r="DC34" s="658"/>
      <c r="DD34" s="632">
        <v>613509</v>
      </c>
      <c r="DE34" s="624"/>
      <c r="DF34" s="624"/>
      <c r="DG34" s="624"/>
      <c r="DH34" s="624"/>
      <c r="DI34" s="624"/>
      <c r="DJ34" s="624"/>
      <c r="DK34" s="625"/>
      <c r="DL34" s="632">
        <v>576944</v>
      </c>
      <c r="DM34" s="624"/>
      <c r="DN34" s="624"/>
      <c r="DO34" s="624"/>
      <c r="DP34" s="624"/>
      <c r="DQ34" s="624"/>
      <c r="DR34" s="624"/>
      <c r="DS34" s="624"/>
      <c r="DT34" s="624"/>
      <c r="DU34" s="624"/>
      <c r="DV34" s="625"/>
      <c r="DW34" s="628">
        <v>13</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41947</v>
      </c>
      <c r="S35" s="624"/>
      <c r="T35" s="624"/>
      <c r="U35" s="624"/>
      <c r="V35" s="624"/>
      <c r="W35" s="624"/>
      <c r="X35" s="624"/>
      <c r="Y35" s="625"/>
      <c r="Z35" s="626">
        <v>0.5</v>
      </c>
      <c r="AA35" s="626"/>
      <c r="AB35" s="626"/>
      <c r="AC35" s="626"/>
      <c r="AD35" s="627" t="s">
        <v>177</v>
      </c>
      <c r="AE35" s="627"/>
      <c r="AF35" s="627"/>
      <c r="AG35" s="627"/>
      <c r="AH35" s="627"/>
      <c r="AI35" s="627"/>
      <c r="AJ35" s="627"/>
      <c r="AK35" s="627"/>
      <c r="AL35" s="628" t="s">
        <v>177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97887</v>
      </c>
      <c r="CS35" s="656"/>
      <c r="CT35" s="656"/>
      <c r="CU35" s="656"/>
      <c r="CV35" s="656"/>
      <c r="CW35" s="656"/>
      <c r="CX35" s="656"/>
      <c r="CY35" s="657"/>
      <c r="CZ35" s="628">
        <v>1.2</v>
      </c>
      <c r="DA35" s="653"/>
      <c r="DB35" s="653"/>
      <c r="DC35" s="658"/>
      <c r="DD35" s="632">
        <v>64176</v>
      </c>
      <c r="DE35" s="656"/>
      <c r="DF35" s="656"/>
      <c r="DG35" s="656"/>
      <c r="DH35" s="656"/>
      <c r="DI35" s="656"/>
      <c r="DJ35" s="656"/>
      <c r="DK35" s="657"/>
      <c r="DL35" s="632">
        <v>61421</v>
      </c>
      <c r="DM35" s="656"/>
      <c r="DN35" s="656"/>
      <c r="DO35" s="656"/>
      <c r="DP35" s="656"/>
      <c r="DQ35" s="656"/>
      <c r="DR35" s="656"/>
      <c r="DS35" s="656"/>
      <c r="DT35" s="656"/>
      <c r="DU35" s="656"/>
      <c r="DV35" s="657"/>
      <c r="DW35" s="628">
        <v>1.4</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1340606</v>
      </c>
      <c r="S36" s="624"/>
      <c r="T36" s="624"/>
      <c r="U36" s="624"/>
      <c r="V36" s="624"/>
      <c r="W36" s="624"/>
      <c r="X36" s="624"/>
      <c r="Y36" s="625"/>
      <c r="Z36" s="626">
        <v>14.7</v>
      </c>
      <c r="AA36" s="626"/>
      <c r="AB36" s="626"/>
      <c r="AC36" s="626"/>
      <c r="AD36" s="627" t="s">
        <v>177</v>
      </c>
      <c r="AE36" s="627"/>
      <c r="AF36" s="627"/>
      <c r="AG36" s="627"/>
      <c r="AH36" s="627"/>
      <c r="AI36" s="627"/>
      <c r="AJ36" s="627"/>
      <c r="AK36" s="627"/>
      <c r="AL36" s="628" t="s">
        <v>177</v>
      </c>
      <c r="AM36" s="629"/>
      <c r="AN36" s="629"/>
      <c r="AO36" s="630"/>
      <c r="AP36" s="222"/>
      <c r="AQ36" s="689" t="s">
        <v>332</v>
      </c>
      <c r="AR36" s="690"/>
      <c r="AS36" s="690"/>
      <c r="AT36" s="690"/>
      <c r="AU36" s="690"/>
      <c r="AV36" s="690"/>
      <c r="AW36" s="690"/>
      <c r="AX36" s="690"/>
      <c r="AY36" s="691"/>
      <c r="AZ36" s="612">
        <v>1054597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90940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1534594</v>
      </c>
      <c r="CS36" s="624"/>
      <c r="CT36" s="624"/>
      <c r="CU36" s="624"/>
      <c r="CV36" s="624"/>
      <c r="CW36" s="624"/>
      <c r="CX36" s="624"/>
      <c r="CY36" s="625"/>
      <c r="CZ36" s="628">
        <v>18.100000000000001</v>
      </c>
      <c r="DA36" s="653"/>
      <c r="DB36" s="653"/>
      <c r="DC36" s="658"/>
      <c r="DD36" s="632">
        <v>1053476</v>
      </c>
      <c r="DE36" s="624"/>
      <c r="DF36" s="624"/>
      <c r="DG36" s="624"/>
      <c r="DH36" s="624"/>
      <c r="DI36" s="624"/>
      <c r="DJ36" s="624"/>
      <c r="DK36" s="625"/>
      <c r="DL36" s="632">
        <v>858924</v>
      </c>
      <c r="DM36" s="624"/>
      <c r="DN36" s="624"/>
      <c r="DO36" s="624"/>
      <c r="DP36" s="624"/>
      <c r="DQ36" s="624"/>
      <c r="DR36" s="624"/>
      <c r="DS36" s="624"/>
      <c r="DT36" s="624"/>
      <c r="DU36" s="624"/>
      <c r="DV36" s="625"/>
      <c r="DW36" s="628">
        <v>19.3</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51787</v>
      </c>
      <c r="S37" s="624"/>
      <c r="T37" s="624"/>
      <c r="U37" s="624"/>
      <c r="V37" s="624"/>
      <c r="W37" s="624"/>
      <c r="X37" s="624"/>
      <c r="Y37" s="625"/>
      <c r="Z37" s="626">
        <v>0.6</v>
      </c>
      <c r="AA37" s="626"/>
      <c r="AB37" s="626"/>
      <c r="AC37" s="626"/>
      <c r="AD37" s="627" t="s">
        <v>177</v>
      </c>
      <c r="AE37" s="627"/>
      <c r="AF37" s="627"/>
      <c r="AG37" s="627"/>
      <c r="AH37" s="627"/>
      <c r="AI37" s="627"/>
      <c r="AJ37" s="627"/>
      <c r="AK37" s="627"/>
      <c r="AL37" s="628" t="s">
        <v>177</v>
      </c>
      <c r="AM37" s="629"/>
      <c r="AN37" s="629"/>
      <c r="AO37" s="630"/>
      <c r="AQ37" s="686" t="s">
        <v>336</v>
      </c>
      <c r="AR37" s="687"/>
      <c r="AS37" s="687"/>
      <c r="AT37" s="687"/>
      <c r="AU37" s="687"/>
      <c r="AV37" s="687"/>
      <c r="AW37" s="687"/>
      <c r="AX37" s="687"/>
      <c r="AY37" s="688"/>
      <c r="AZ37" s="623">
        <v>242480</v>
      </c>
      <c r="BA37" s="624"/>
      <c r="BB37" s="624"/>
      <c r="BC37" s="624"/>
      <c r="BD37" s="656"/>
      <c r="BE37" s="656"/>
      <c r="BF37" s="669"/>
      <c r="BG37" s="620" t="s">
        <v>337</v>
      </c>
      <c r="BH37" s="621"/>
      <c r="BI37" s="621"/>
      <c r="BJ37" s="621"/>
      <c r="BK37" s="621"/>
      <c r="BL37" s="621"/>
      <c r="BM37" s="621"/>
      <c r="BN37" s="621"/>
      <c r="BO37" s="621"/>
      <c r="BP37" s="621"/>
      <c r="BQ37" s="621"/>
      <c r="BR37" s="621"/>
      <c r="BS37" s="621"/>
      <c r="BT37" s="621"/>
      <c r="BU37" s="622"/>
      <c r="BV37" s="623">
        <v>90940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431725</v>
      </c>
      <c r="CS37" s="656"/>
      <c r="CT37" s="656"/>
      <c r="CU37" s="656"/>
      <c r="CV37" s="656"/>
      <c r="CW37" s="656"/>
      <c r="CX37" s="656"/>
      <c r="CY37" s="657"/>
      <c r="CZ37" s="628">
        <v>5.0999999999999996</v>
      </c>
      <c r="DA37" s="653"/>
      <c r="DB37" s="653"/>
      <c r="DC37" s="658"/>
      <c r="DD37" s="632">
        <v>428736</v>
      </c>
      <c r="DE37" s="656"/>
      <c r="DF37" s="656"/>
      <c r="DG37" s="656"/>
      <c r="DH37" s="656"/>
      <c r="DI37" s="656"/>
      <c r="DJ37" s="656"/>
      <c r="DK37" s="657"/>
      <c r="DL37" s="632">
        <v>402715</v>
      </c>
      <c r="DM37" s="656"/>
      <c r="DN37" s="656"/>
      <c r="DO37" s="656"/>
      <c r="DP37" s="656"/>
      <c r="DQ37" s="656"/>
      <c r="DR37" s="656"/>
      <c r="DS37" s="656"/>
      <c r="DT37" s="656"/>
      <c r="DU37" s="656"/>
      <c r="DV37" s="657"/>
      <c r="DW37" s="628">
        <v>9.1</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577898</v>
      </c>
      <c r="S38" s="624"/>
      <c r="T38" s="624"/>
      <c r="U38" s="624"/>
      <c r="V38" s="624"/>
      <c r="W38" s="624"/>
      <c r="X38" s="624"/>
      <c r="Y38" s="625"/>
      <c r="Z38" s="626">
        <v>6.4</v>
      </c>
      <c r="AA38" s="626"/>
      <c r="AB38" s="626"/>
      <c r="AC38" s="626"/>
      <c r="AD38" s="627" t="s">
        <v>177</v>
      </c>
      <c r="AE38" s="627"/>
      <c r="AF38" s="627"/>
      <c r="AG38" s="627"/>
      <c r="AH38" s="627"/>
      <c r="AI38" s="627"/>
      <c r="AJ38" s="627"/>
      <c r="AK38" s="627"/>
      <c r="AL38" s="628" t="s">
        <v>232</v>
      </c>
      <c r="AM38" s="629"/>
      <c r="AN38" s="629"/>
      <c r="AO38" s="630"/>
      <c r="AQ38" s="686" t="s">
        <v>340</v>
      </c>
      <c r="AR38" s="687"/>
      <c r="AS38" s="687"/>
      <c r="AT38" s="687"/>
      <c r="AU38" s="687"/>
      <c r="AV38" s="687"/>
      <c r="AW38" s="687"/>
      <c r="AX38" s="687"/>
      <c r="AY38" s="688"/>
      <c r="AZ38" s="623">
        <v>125000</v>
      </c>
      <c r="BA38" s="624"/>
      <c r="BB38" s="624"/>
      <c r="BC38" s="624"/>
      <c r="BD38" s="656"/>
      <c r="BE38" s="656"/>
      <c r="BF38" s="669"/>
      <c r="BG38" s="620" t="s">
        <v>341</v>
      </c>
      <c r="BH38" s="621"/>
      <c r="BI38" s="621"/>
      <c r="BJ38" s="621"/>
      <c r="BK38" s="621"/>
      <c r="BL38" s="621"/>
      <c r="BM38" s="621"/>
      <c r="BN38" s="621"/>
      <c r="BO38" s="621"/>
      <c r="BP38" s="621"/>
      <c r="BQ38" s="621"/>
      <c r="BR38" s="621"/>
      <c r="BS38" s="621"/>
      <c r="BT38" s="621"/>
      <c r="BU38" s="622"/>
      <c r="BV38" s="623">
        <v>1415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812117</v>
      </c>
      <c r="CS38" s="624"/>
      <c r="CT38" s="624"/>
      <c r="CU38" s="624"/>
      <c r="CV38" s="624"/>
      <c r="CW38" s="624"/>
      <c r="CX38" s="624"/>
      <c r="CY38" s="625"/>
      <c r="CZ38" s="628">
        <v>9.6</v>
      </c>
      <c r="DA38" s="653"/>
      <c r="DB38" s="653"/>
      <c r="DC38" s="658"/>
      <c r="DD38" s="632">
        <v>692089</v>
      </c>
      <c r="DE38" s="624"/>
      <c r="DF38" s="624"/>
      <c r="DG38" s="624"/>
      <c r="DH38" s="624"/>
      <c r="DI38" s="624"/>
      <c r="DJ38" s="624"/>
      <c r="DK38" s="625"/>
      <c r="DL38" s="632">
        <v>508180</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177</v>
      </c>
      <c r="AA39" s="626"/>
      <c r="AB39" s="626"/>
      <c r="AC39" s="626"/>
      <c r="AD39" s="627" t="s">
        <v>232</v>
      </c>
      <c r="AE39" s="627"/>
      <c r="AF39" s="627"/>
      <c r="AG39" s="627"/>
      <c r="AH39" s="627"/>
      <c r="AI39" s="627"/>
      <c r="AJ39" s="627"/>
      <c r="AK39" s="627"/>
      <c r="AL39" s="628" t="s">
        <v>177</v>
      </c>
      <c r="AM39" s="629"/>
      <c r="AN39" s="629"/>
      <c r="AO39" s="630"/>
      <c r="AQ39" s="686" t="s">
        <v>344</v>
      </c>
      <c r="AR39" s="687"/>
      <c r="AS39" s="687"/>
      <c r="AT39" s="687"/>
      <c r="AU39" s="687"/>
      <c r="AV39" s="687"/>
      <c r="AW39" s="687"/>
      <c r="AX39" s="687"/>
      <c r="AY39" s="688"/>
      <c r="AZ39" s="623">
        <v>71398</v>
      </c>
      <c r="BA39" s="624"/>
      <c r="BB39" s="624"/>
      <c r="BC39" s="624"/>
      <c r="BD39" s="656"/>
      <c r="BE39" s="656"/>
      <c r="BF39" s="669"/>
      <c r="BG39" s="620" t="s">
        <v>345</v>
      </c>
      <c r="BH39" s="621"/>
      <c r="BI39" s="621"/>
      <c r="BJ39" s="621"/>
      <c r="BK39" s="621"/>
      <c r="BL39" s="621"/>
      <c r="BM39" s="621"/>
      <c r="BN39" s="621"/>
      <c r="BO39" s="621"/>
      <c r="BP39" s="621"/>
      <c r="BQ39" s="621"/>
      <c r="BR39" s="621"/>
      <c r="BS39" s="621"/>
      <c r="BT39" s="621"/>
      <c r="BU39" s="622"/>
      <c r="BV39" s="623">
        <v>2284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1108592</v>
      </c>
      <c r="CS39" s="656"/>
      <c r="CT39" s="656"/>
      <c r="CU39" s="656"/>
      <c r="CV39" s="656"/>
      <c r="CW39" s="656"/>
      <c r="CX39" s="656"/>
      <c r="CY39" s="657"/>
      <c r="CZ39" s="628">
        <v>13.1</v>
      </c>
      <c r="DA39" s="653"/>
      <c r="DB39" s="653"/>
      <c r="DC39" s="658"/>
      <c r="DD39" s="632">
        <v>880758</v>
      </c>
      <c r="DE39" s="656"/>
      <c r="DF39" s="656"/>
      <c r="DG39" s="656"/>
      <c r="DH39" s="656"/>
      <c r="DI39" s="656"/>
      <c r="DJ39" s="656"/>
      <c r="DK39" s="657"/>
      <c r="DL39" s="632" t="s">
        <v>253</v>
      </c>
      <c r="DM39" s="656"/>
      <c r="DN39" s="656"/>
      <c r="DO39" s="656"/>
      <c r="DP39" s="656"/>
      <c r="DQ39" s="656"/>
      <c r="DR39" s="656"/>
      <c r="DS39" s="656"/>
      <c r="DT39" s="656"/>
      <c r="DU39" s="656"/>
      <c r="DV39" s="657"/>
      <c r="DW39" s="628" t="s">
        <v>177</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41598</v>
      </c>
      <c r="S40" s="624"/>
      <c r="T40" s="624"/>
      <c r="U40" s="624"/>
      <c r="V40" s="624"/>
      <c r="W40" s="624"/>
      <c r="X40" s="624"/>
      <c r="Y40" s="625"/>
      <c r="Z40" s="626">
        <v>0.5</v>
      </c>
      <c r="AA40" s="626"/>
      <c r="AB40" s="626"/>
      <c r="AC40" s="626"/>
      <c r="AD40" s="627" t="s">
        <v>253</v>
      </c>
      <c r="AE40" s="627"/>
      <c r="AF40" s="627"/>
      <c r="AG40" s="627"/>
      <c r="AH40" s="627"/>
      <c r="AI40" s="627"/>
      <c r="AJ40" s="627"/>
      <c r="AK40" s="627"/>
      <c r="AL40" s="628" t="s">
        <v>253</v>
      </c>
      <c r="AM40" s="629"/>
      <c r="AN40" s="629"/>
      <c r="AO40" s="630"/>
      <c r="AQ40" s="686" t="s">
        <v>348</v>
      </c>
      <c r="AR40" s="687"/>
      <c r="AS40" s="687"/>
      <c r="AT40" s="687"/>
      <c r="AU40" s="687"/>
      <c r="AV40" s="687"/>
      <c r="AW40" s="687"/>
      <c r="AX40" s="687"/>
      <c r="AY40" s="688"/>
      <c r="AZ40" s="623">
        <v>37825</v>
      </c>
      <c r="BA40" s="624"/>
      <c r="BB40" s="624"/>
      <c r="BC40" s="624"/>
      <c r="BD40" s="656"/>
      <c r="BE40" s="656"/>
      <c r="BF40" s="669"/>
      <c r="BG40" s="673" t="s">
        <v>349</v>
      </c>
      <c r="BH40" s="674"/>
      <c r="BI40" s="674"/>
      <c r="BJ40" s="674"/>
      <c r="BK40" s="674"/>
      <c r="BL40" s="223"/>
      <c r="BM40" s="621" t="s">
        <v>350</v>
      </c>
      <c r="BN40" s="621"/>
      <c r="BO40" s="621"/>
      <c r="BP40" s="621"/>
      <c r="BQ40" s="621"/>
      <c r="BR40" s="621"/>
      <c r="BS40" s="621"/>
      <c r="BT40" s="621"/>
      <c r="BU40" s="622"/>
      <c r="BV40" s="623">
        <v>98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41057</v>
      </c>
      <c r="CS40" s="624"/>
      <c r="CT40" s="624"/>
      <c r="CU40" s="624"/>
      <c r="CV40" s="624"/>
      <c r="CW40" s="624"/>
      <c r="CX40" s="624"/>
      <c r="CY40" s="625"/>
      <c r="CZ40" s="628">
        <v>0.5</v>
      </c>
      <c r="DA40" s="653"/>
      <c r="DB40" s="653"/>
      <c r="DC40" s="658"/>
      <c r="DD40" s="632">
        <v>39857</v>
      </c>
      <c r="DE40" s="624"/>
      <c r="DF40" s="624"/>
      <c r="DG40" s="624"/>
      <c r="DH40" s="624"/>
      <c r="DI40" s="624"/>
      <c r="DJ40" s="624"/>
      <c r="DK40" s="625"/>
      <c r="DL40" s="632">
        <v>30423</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9094680</v>
      </c>
      <c r="S41" s="696"/>
      <c r="T41" s="696"/>
      <c r="U41" s="696"/>
      <c r="V41" s="696"/>
      <c r="W41" s="696"/>
      <c r="X41" s="696"/>
      <c r="Y41" s="700"/>
      <c r="Z41" s="701">
        <v>100</v>
      </c>
      <c r="AA41" s="701"/>
      <c r="AB41" s="701"/>
      <c r="AC41" s="701"/>
      <c r="AD41" s="702">
        <v>4399622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114635</v>
      </c>
      <c r="BA41" s="624"/>
      <c r="BB41" s="624"/>
      <c r="BC41" s="624"/>
      <c r="BD41" s="656"/>
      <c r="BE41" s="656"/>
      <c r="BF41" s="669"/>
      <c r="BG41" s="673"/>
      <c r="BH41" s="674"/>
      <c r="BI41" s="674"/>
      <c r="BJ41" s="674"/>
      <c r="BK41" s="674"/>
      <c r="BL41" s="223"/>
      <c r="BM41" s="621" t="s">
        <v>354</v>
      </c>
      <c r="BN41" s="621"/>
      <c r="BO41" s="621"/>
      <c r="BP41" s="621"/>
      <c r="BQ41" s="621"/>
      <c r="BR41" s="621"/>
      <c r="BS41" s="621"/>
      <c r="BT41" s="621"/>
      <c r="BU41" s="622"/>
      <c r="BV41" s="623" t="s">
        <v>177</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253</v>
      </c>
      <c r="CS41" s="656"/>
      <c r="CT41" s="656"/>
      <c r="CU41" s="656"/>
      <c r="CV41" s="656"/>
      <c r="CW41" s="656"/>
      <c r="CX41" s="656"/>
      <c r="CY41" s="657"/>
      <c r="CZ41" s="628" t="s">
        <v>232</v>
      </c>
      <c r="DA41" s="653"/>
      <c r="DB41" s="653"/>
      <c r="DC41" s="658"/>
      <c r="DD41" s="632" t="s">
        <v>177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463259</v>
      </c>
      <c r="BA42" s="696"/>
      <c r="BB42" s="696"/>
      <c r="BC42" s="696"/>
      <c r="BD42" s="682"/>
      <c r="BE42" s="682"/>
      <c r="BF42" s="684"/>
      <c r="BG42" s="675"/>
      <c r="BH42" s="676"/>
      <c r="BI42" s="676"/>
      <c r="BJ42" s="676"/>
      <c r="BK42" s="676"/>
      <c r="BL42" s="224"/>
      <c r="BM42" s="645" t="s">
        <v>357</v>
      </c>
      <c r="BN42" s="645"/>
      <c r="BO42" s="645"/>
      <c r="BP42" s="645"/>
      <c r="BQ42" s="645"/>
      <c r="BR42" s="645"/>
      <c r="BS42" s="645"/>
      <c r="BT42" s="645"/>
      <c r="BU42" s="646"/>
      <c r="BV42" s="695">
        <v>395</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1166969</v>
      </c>
      <c r="CS42" s="656"/>
      <c r="CT42" s="656"/>
      <c r="CU42" s="656"/>
      <c r="CV42" s="656"/>
      <c r="CW42" s="656"/>
      <c r="CX42" s="656"/>
      <c r="CY42" s="657"/>
      <c r="CZ42" s="628">
        <v>13.7</v>
      </c>
      <c r="DA42" s="653"/>
      <c r="DB42" s="653"/>
      <c r="DC42" s="658"/>
      <c r="DD42" s="632">
        <v>323839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44465</v>
      </c>
      <c r="CS43" s="656"/>
      <c r="CT43" s="656"/>
      <c r="CU43" s="656"/>
      <c r="CV43" s="656"/>
      <c r="CW43" s="656"/>
      <c r="CX43" s="656"/>
      <c r="CY43" s="657"/>
      <c r="CZ43" s="628">
        <v>0.5</v>
      </c>
      <c r="DA43" s="653"/>
      <c r="DB43" s="653"/>
      <c r="DC43" s="658"/>
      <c r="DD43" s="632">
        <v>44465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883975</v>
      </c>
      <c r="CS44" s="624"/>
      <c r="CT44" s="624"/>
      <c r="CU44" s="624"/>
      <c r="CV44" s="624"/>
      <c r="CW44" s="624"/>
      <c r="CX44" s="624"/>
      <c r="CY44" s="625"/>
      <c r="CZ44" s="628">
        <v>10.4</v>
      </c>
      <c r="DA44" s="629"/>
      <c r="DB44" s="629"/>
      <c r="DC44" s="635"/>
      <c r="DD44" s="632">
        <v>275094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373123</v>
      </c>
      <c r="CS45" s="656"/>
      <c r="CT45" s="656"/>
      <c r="CU45" s="656"/>
      <c r="CV45" s="656"/>
      <c r="CW45" s="656"/>
      <c r="CX45" s="656"/>
      <c r="CY45" s="657"/>
      <c r="CZ45" s="628">
        <v>4.4000000000000004</v>
      </c>
      <c r="DA45" s="653"/>
      <c r="DB45" s="653"/>
      <c r="DC45" s="658"/>
      <c r="DD45" s="632">
        <v>26659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503302</v>
      </c>
      <c r="CS46" s="624"/>
      <c r="CT46" s="624"/>
      <c r="CU46" s="624"/>
      <c r="CV46" s="624"/>
      <c r="CW46" s="624"/>
      <c r="CX46" s="624"/>
      <c r="CY46" s="625"/>
      <c r="CZ46" s="628">
        <v>5.9</v>
      </c>
      <c r="DA46" s="629"/>
      <c r="DB46" s="629"/>
      <c r="DC46" s="635"/>
      <c r="DD46" s="632">
        <v>248285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282994</v>
      </c>
      <c r="CS47" s="656"/>
      <c r="CT47" s="656"/>
      <c r="CU47" s="656"/>
      <c r="CV47" s="656"/>
      <c r="CW47" s="656"/>
      <c r="CX47" s="656"/>
      <c r="CY47" s="657"/>
      <c r="CZ47" s="628">
        <v>3.3</v>
      </c>
      <c r="DA47" s="653"/>
      <c r="DB47" s="653"/>
      <c r="DC47" s="658"/>
      <c r="DD47" s="632">
        <v>48745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367</v>
      </c>
      <c r="CG48" s="621"/>
      <c r="CH48" s="621"/>
      <c r="CI48" s="621"/>
      <c r="CJ48" s="621"/>
      <c r="CK48" s="621"/>
      <c r="CL48" s="621"/>
      <c r="CM48" s="621"/>
      <c r="CN48" s="621"/>
      <c r="CO48" s="621"/>
      <c r="CP48" s="621"/>
      <c r="CQ48" s="622"/>
      <c r="CR48" s="623" t="s">
        <v>177</v>
      </c>
      <c r="CS48" s="624"/>
      <c r="CT48" s="624"/>
      <c r="CU48" s="624"/>
      <c r="CV48" s="624"/>
      <c r="CW48" s="624"/>
      <c r="CX48" s="624"/>
      <c r="CY48" s="625"/>
      <c r="CZ48" s="628" t="s">
        <v>177</v>
      </c>
      <c r="DA48" s="629"/>
      <c r="DB48" s="629"/>
      <c r="DC48" s="635"/>
      <c r="DD48" s="632" t="s">
        <v>177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8494913</v>
      </c>
      <c r="CS49" s="682"/>
      <c r="CT49" s="682"/>
      <c r="CU49" s="682"/>
      <c r="CV49" s="682"/>
      <c r="CW49" s="682"/>
      <c r="CX49" s="682"/>
      <c r="CY49" s="711"/>
      <c r="CZ49" s="703">
        <v>100</v>
      </c>
      <c r="DA49" s="712"/>
      <c r="DB49" s="712"/>
      <c r="DC49" s="713"/>
      <c r="DD49" s="714">
        <v>5755958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oBme+yNQIWsvDvG8W2bfSiH6XTAiDnloWKme9TPqxGh4GHD6g1t5f2mOiB7brDm3s4rGD+dl5Vso8u55iHElw==" saltValue="715qGPf3nthnRz5P8Loc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9106</v>
      </c>
      <c r="R7" s="753"/>
      <c r="S7" s="753"/>
      <c r="T7" s="753"/>
      <c r="U7" s="753"/>
      <c r="V7" s="753">
        <v>8506</v>
      </c>
      <c r="W7" s="753"/>
      <c r="X7" s="753"/>
      <c r="Y7" s="753"/>
      <c r="Z7" s="753"/>
      <c r="AA7" s="753">
        <v>600</v>
      </c>
      <c r="AB7" s="753"/>
      <c r="AC7" s="753"/>
      <c r="AD7" s="753"/>
      <c r="AE7" s="754"/>
      <c r="AF7" s="755">
        <v>559</v>
      </c>
      <c r="AG7" s="756"/>
      <c r="AH7" s="756"/>
      <c r="AI7" s="756"/>
      <c r="AJ7" s="757"/>
      <c r="AK7" s="758">
        <v>42</v>
      </c>
      <c r="AL7" s="759"/>
      <c r="AM7" s="759"/>
      <c r="AN7" s="759"/>
      <c r="AO7" s="759"/>
      <c r="AP7" s="759">
        <v>7516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0</v>
      </c>
      <c r="CI7" s="744"/>
      <c r="CJ7" s="744"/>
      <c r="CK7" s="744"/>
      <c r="CL7" s="745"/>
      <c r="CM7" s="743">
        <v>24</v>
      </c>
      <c r="CN7" s="744"/>
      <c r="CO7" s="744"/>
      <c r="CP7" s="744"/>
      <c r="CQ7" s="745"/>
      <c r="CR7" s="743">
        <v>50</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9106</v>
      </c>
      <c r="R23" s="793"/>
      <c r="S23" s="793"/>
      <c r="T23" s="793"/>
      <c r="U23" s="793"/>
      <c r="V23" s="793">
        <v>8506</v>
      </c>
      <c r="W23" s="793"/>
      <c r="X23" s="793"/>
      <c r="Y23" s="793"/>
      <c r="Z23" s="793"/>
      <c r="AA23" s="793">
        <v>600</v>
      </c>
      <c r="AB23" s="793"/>
      <c r="AC23" s="793"/>
      <c r="AD23" s="793"/>
      <c r="AE23" s="794"/>
      <c r="AF23" s="795">
        <v>559</v>
      </c>
      <c r="AG23" s="793"/>
      <c r="AH23" s="793"/>
      <c r="AI23" s="793"/>
      <c r="AJ23" s="796"/>
      <c r="AK23" s="797"/>
      <c r="AL23" s="798"/>
      <c r="AM23" s="798"/>
      <c r="AN23" s="798"/>
      <c r="AO23" s="798"/>
      <c r="AP23" s="793">
        <v>7516</v>
      </c>
      <c r="AQ23" s="793"/>
      <c r="AR23" s="793"/>
      <c r="AS23" s="793"/>
      <c r="AT23" s="793"/>
      <c r="AU23" s="809"/>
      <c r="AV23" s="809"/>
      <c r="AW23" s="809"/>
      <c r="AX23" s="809"/>
      <c r="AY23" s="810"/>
      <c r="AZ23" s="811" t="s">
        <v>177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1354</v>
      </c>
      <c r="R28" s="823"/>
      <c r="S28" s="823"/>
      <c r="T28" s="823"/>
      <c r="U28" s="823"/>
      <c r="V28" s="823">
        <v>1263</v>
      </c>
      <c r="W28" s="823"/>
      <c r="X28" s="823"/>
      <c r="Y28" s="823"/>
      <c r="Z28" s="823"/>
      <c r="AA28" s="823">
        <v>91</v>
      </c>
      <c r="AB28" s="823"/>
      <c r="AC28" s="823"/>
      <c r="AD28" s="823"/>
      <c r="AE28" s="824"/>
      <c r="AF28" s="825">
        <v>91</v>
      </c>
      <c r="AG28" s="823"/>
      <c r="AH28" s="823"/>
      <c r="AI28" s="823"/>
      <c r="AJ28" s="826"/>
      <c r="AK28" s="827">
        <v>115</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1575</v>
      </c>
      <c r="R29" s="784"/>
      <c r="S29" s="784"/>
      <c r="T29" s="784"/>
      <c r="U29" s="784"/>
      <c r="V29" s="784">
        <v>1343</v>
      </c>
      <c r="W29" s="784"/>
      <c r="X29" s="784"/>
      <c r="Y29" s="784"/>
      <c r="Z29" s="784"/>
      <c r="AA29" s="784">
        <v>232</v>
      </c>
      <c r="AB29" s="784"/>
      <c r="AC29" s="784"/>
      <c r="AD29" s="784"/>
      <c r="AE29" s="785"/>
      <c r="AF29" s="786">
        <v>232</v>
      </c>
      <c r="AG29" s="787"/>
      <c r="AH29" s="787"/>
      <c r="AI29" s="787"/>
      <c r="AJ29" s="788"/>
      <c r="AK29" s="834">
        <v>233</v>
      </c>
      <c r="AL29" s="830"/>
      <c r="AM29" s="830"/>
      <c r="AN29" s="830"/>
      <c r="AO29" s="830"/>
      <c r="AP29" s="830" t="s">
        <v>590</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192</v>
      </c>
      <c r="R30" s="784"/>
      <c r="S30" s="784"/>
      <c r="T30" s="784"/>
      <c r="U30" s="784"/>
      <c r="V30" s="784">
        <v>188</v>
      </c>
      <c r="W30" s="784"/>
      <c r="X30" s="784"/>
      <c r="Y30" s="784"/>
      <c r="Z30" s="784"/>
      <c r="AA30" s="784">
        <v>4</v>
      </c>
      <c r="AB30" s="784"/>
      <c r="AC30" s="784"/>
      <c r="AD30" s="784"/>
      <c r="AE30" s="785"/>
      <c r="AF30" s="786">
        <v>4</v>
      </c>
      <c r="AG30" s="787"/>
      <c r="AH30" s="787"/>
      <c r="AI30" s="787"/>
      <c r="AJ30" s="788"/>
      <c r="AK30" s="834">
        <v>62</v>
      </c>
      <c r="AL30" s="830"/>
      <c r="AM30" s="830"/>
      <c r="AN30" s="830"/>
      <c r="AO30" s="830"/>
      <c r="AP30" s="830" t="s">
        <v>590</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507</v>
      </c>
      <c r="R31" s="784"/>
      <c r="S31" s="784"/>
      <c r="T31" s="784"/>
      <c r="U31" s="784"/>
      <c r="V31" s="784">
        <v>507</v>
      </c>
      <c r="W31" s="784"/>
      <c r="X31" s="784"/>
      <c r="Y31" s="784"/>
      <c r="Z31" s="784"/>
      <c r="AA31" s="784">
        <v>0</v>
      </c>
      <c r="AB31" s="784"/>
      <c r="AC31" s="784"/>
      <c r="AD31" s="784"/>
      <c r="AE31" s="785"/>
      <c r="AF31" s="786">
        <v>0</v>
      </c>
      <c r="AG31" s="787"/>
      <c r="AH31" s="787"/>
      <c r="AI31" s="787"/>
      <c r="AJ31" s="788"/>
      <c r="AK31" s="834">
        <v>125</v>
      </c>
      <c r="AL31" s="830"/>
      <c r="AM31" s="830"/>
      <c r="AN31" s="830"/>
      <c r="AO31" s="830"/>
      <c r="AP31" s="830" t="s">
        <v>589</v>
      </c>
      <c r="AQ31" s="830"/>
      <c r="AR31" s="830"/>
      <c r="AS31" s="830"/>
      <c r="AT31" s="830"/>
      <c r="AU31" s="830" t="s">
        <v>591</v>
      </c>
      <c r="AV31" s="830"/>
      <c r="AW31" s="830"/>
      <c r="AX31" s="830"/>
      <c r="AY31" s="830"/>
      <c r="AZ31" s="831" t="s">
        <v>590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1404</v>
      </c>
      <c r="R32" s="784"/>
      <c r="S32" s="784"/>
      <c r="T32" s="784"/>
      <c r="U32" s="784"/>
      <c r="V32" s="784">
        <v>948</v>
      </c>
      <c r="W32" s="784"/>
      <c r="X32" s="784"/>
      <c r="Y32" s="784"/>
      <c r="Z32" s="784"/>
      <c r="AA32" s="784">
        <v>457</v>
      </c>
      <c r="AB32" s="784"/>
      <c r="AC32" s="784"/>
      <c r="AD32" s="784"/>
      <c r="AE32" s="785"/>
      <c r="AF32" s="786">
        <v>1876</v>
      </c>
      <c r="AG32" s="787"/>
      <c r="AH32" s="787"/>
      <c r="AI32" s="787"/>
      <c r="AJ32" s="788"/>
      <c r="AK32" s="834">
        <v>242</v>
      </c>
      <c r="AL32" s="830"/>
      <c r="AM32" s="830"/>
      <c r="AN32" s="830"/>
      <c r="AO32" s="830"/>
      <c r="AP32" s="830">
        <v>340</v>
      </c>
      <c r="AQ32" s="830"/>
      <c r="AR32" s="830"/>
      <c r="AS32" s="830"/>
      <c r="AT32" s="830"/>
      <c r="AU32" s="830">
        <v>232</v>
      </c>
      <c r="AV32" s="830"/>
      <c r="AW32" s="830"/>
      <c r="AX32" s="830"/>
      <c r="AY32" s="830"/>
      <c r="AZ32" s="831" t="s">
        <v>590</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105</v>
      </c>
      <c r="R33" s="784"/>
      <c r="S33" s="784"/>
      <c r="T33" s="784"/>
      <c r="U33" s="784"/>
      <c r="V33" s="784">
        <v>98</v>
      </c>
      <c r="W33" s="784"/>
      <c r="X33" s="784"/>
      <c r="Y33" s="784"/>
      <c r="Z33" s="784"/>
      <c r="AA33" s="784">
        <v>7</v>
      </c>
      <c r="AB33" s="784"/>
      <c r="AC33" s="784"/>
      <c r="AD33" s="784"/>
      <c r="AE33" s="785"/>
      <c r="AF33" s="786">
        <v>7</v>
      </c>
      <c r="AG33" s="787"/>
      <c r="AH33" s="787"/>
      <c r="AI33" s="787"/>
      <c r="AJ33" s="788"/>
      <c r="AK33" s="834">
        <v>38</v>
      </c>
      <c r="AL33" s="830"/>
      <c r="AM33" s="830"/>
      <c r="AN33" s="830"/>
      <c r="AO33" s="830"/>
      <c r="AP33" s="830">
        <v>120</v>
      </c>
      <c r="AQ33" s="830"/>
      <c r="AR33" s="830"/>
      <c r="AS33" s="830"/>
      <c r="AT33" s="830"/>
      <c r="AU33" s="830">
        <v>97</v>
      </c>
      <c r="AV33" s="830"/>
      <c r="AW33" s="830"/>
      <c r="AX33" s="830"/>
      <c r="AY33" s="830"/>
      <c r="AZ33" s="831" t="s">
        <v>590</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413</v>
      </c>
      <c r="C34" s="781"/>
      <c r="D34" s="781"/>
      <c r="E34" s="781"/>
      <c r="F34" s="781"/>
      <c r="G34" s="781"/>
      <c r="H34" s="781"/>
      <c r="I34" s="781"/>
      <c r="J34" s="781"/>
      <c r="K34" s="781"/>
      <c r="L34" s="781"/>
      <c r="M34" s="781"/>
      <c r="N34" s="781"/>
      <c r="O34" s="781"/>
      <c r="P34" s="782"/>
      <c r="Q34" s="783">
        <v>94</v>
      </c>
      <c r="R34" s="784"/>
      <c r="S34" s="784"/>
      <c r="T34" s="784"/>
      <c r="U34" s="784"/>
      <c r="V34" s="784">
        <v>86</v>
      </c>
      <c r="W34" s="784"/>
      <c r="X34" s="784"/>
      <c r="Y34" s="784"/>
      <c r="Z34" s="784"/>
      <c r="AA34" s="784">
        <v>8</v>
      </c>
      <c r="AB34" s="784"/>
      <c r="AC34" s="784"/>
      <c r="AD34" s="784"/>
      <c r="AE34" s="785"/>
      <c r="AF34" s="786">
        <v>7</v>
      </c>
      <c r="AG34" s="787"/>
      <c r="AH34" s="787"/>
      <c r="AI34" s="787"/>
      <c r="AJ34" s="788"/>
      <c r="AK34" s="834">
        <v>34</v>
      </c>
      <c r="AL34" s="830"/>
      <c r="AM34" s="830"/>
      <c r="AN34" s="830"/>
      <c r="AO34" s="830"/>
      <c r="AP34" s="830">
        <v>239</v>
      </c>
      <c r="AQ34" s="830"/>
      <c r="AR34" s="830"/>
      <c r="AS34" s="830"/>
      <c r="AT34" s="830"/>
      <c r="AU34" s="830">
        <v>239</v>
      </c>
      <c r="AV34" s="830"/>
      <c r="AW34" s="830"/>
      <c r="AX34" s="830"/>
      <c r="AY34" s="830"/>
      <c r="AZ34" s="831" t="s">
        <v>590</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414</v>
      </c>
      <c r="C35" s="781"/>
      <c r="D35" s="781"/>
      <c r="E35" s="781"/>
      <c r="F35" s="781"/>
      <c r="G35" s="781"/>
      <c r="H35" s="781"/>
      <c r="I35" s="781"/>
      <c r="J35" s="781"/>
      <c r="K35" s="781"/>
      <c r="L35" s="781"/>
      <c r="M35" s="781"/>
      <c r="N35" s="781"/>
      <c r="O35" s="781"/>
      <c r="P35" s="782"/>
      <c r="Q35" s="783">
        <v>111</v>
      </c>
      <c r="R35" s="784"/>
      <c r="S35" s="784"/>
      <c r="T35" s="784"/>
      <c r="U35" s="784"/>
      <c r="V35" s="784">
        <v>111</v>
      </c>
      <c r="W35" s="784"/>
      <c r="X35" s="784"/>
      <c r="Y35" s="784"/>
      <c r="Z35" s="784"/>
      <c r="AA35" s="784">
        <v>0</v>
      </c>
      <c r="AB35" s="784"/>
      <c r="AC35" s="784"/>
      <c r="AD35" s="784"/>
      <c r="AE35" s="785"/>
      <c r="AF35" s="786">
        <v>0</v>
      </c>
      <c r="AG35" s="787"/>
      <c r="AH35" s="787"/>
      <c r="AI35" s="787"/>
      <c r="AJ35" s="788"/>
      <c r="AK35" s="834">
        <v>37</v>
      </c>
      <c r="AL35" s="830"/>
      <c r="AM35" s="830"/>
      <c r="AN35" s="830"/>
      <c r="AO35" s="830"/>
      <c r="AP35" s="830">
        <v>220</v>
      </c>
      <c r="AQ35" s="830"/>
      <c r="AR35" s="830"/>
      <c r="AS35" s="830"/>
      <c r="AT35" s="830"/>
      <c r="AU35" s="830">
        <v>220</v>
      </c>
      <c r="AV35" s="830"/>
      <c r="AW35" s="830"/>
      <c r="AX35" s="830"/>
      <c r="AY35" s="830"/>
      <c r="AZ35" s="831" t="s">
        <v>590</v>
      </c>
      <c r="BA35" s="831"/>
      <c r="BB35" s="831"/>
      <c r="BC35" s="831"/>
      <c r="BD35" s="831"/>
      <c r="BE35" s="832" t="s">
        <v>412</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415</v>
      </c>
      <c r="C36" s="781"/>
      <c r="D36" s="781"/>
      <c r="E36" s="781"/>
      <c r="F36" s="781"/>
      <c r="G36" s="781"/>
      <c r="H36" s="781"/>
      <c r="I36" s="781"/>
      <c r="J36" s="781"/>
      <c r="K36" s="781"/>
      <c r="L36" s="781"/>
      <c r="M36" s="781"/>
      <c r="N36" s="781"/>
      <c r="O36" s="781"/>
      <c r="P36" s="782"/>
      <c r="Q36" s="783">
        <v>8</v>
      </c>
      <c r="R36" s="784"/>
      <c r="S36" s="784"/>
      <c r="T36" s="784"/>
      <c r="U36" s="784"/>
      <c r="V36" s="784">
        <v>8</v>
      </c>
      <c r="W36" s="784"/>
      <c r="X36" s="784"/>
      <c r="Y36" s="784"/>
      <c r="Z36" s="784"/>
      <c r="AA36" s="784">
        <v>0</v>
      </c>
      <c r="AB36" s="784"/>
      <c r="AC36" s="784"/>
      <c r="AD36" s="784"/>
      <c r="AE36" s="785"/>
      <c r="AF36" s="786" t="s">
        <v>416</v>
      </c>
      <c r="AG36" s="787"/>
      <c r="AH36" s="787"/>
      <c r="AI36" s="787"/>
      <c r="AJ36" s="788"/>
      <c r="AK36" s="834" t="s">
        <v>589</v>
      </c>
      <c r="AL36" s="830"/>
      <c r="AM36" s="830"/>
      <c r="AN36" s="830"/>
      <c r="AO36" s="830"/>
      <c r="AP36" s="830" t="s">
        <v>589</v>
      </c>
      <c r="AQ36" s="830"/>
      <c r="AR36" s="830"/>
      <c r="AS36" s="830"/>
      <c r="AT36" s="830"/>
      <c r="AU36" s="830" t="s">
        <v>592</v>
      </c>
      <c r="AV36" s="830"/>
      <c r="AW36" s="830"/>
      <c r="AX36" s="830"/>
      <c r="AY36" s="830"/>
      <c r="AZ36" s="831" t="s">
        <v>590</v>
      </c>
      <c r="BA36" s="831"/>
      <c r="BB36" s="831"/>
      <c r="BC36" s="831"/>
      <c r="BD36" s="831"/>
      <c r="BE36" s="832" t="s">
        <v>412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2218</v>
      </c>
      <c r="AG63" s="844"/>
      <c r="AH63" s="844"/>
      <c r="AI63" s="844"/>
      <c r="AJ63" s="845"/>
      <c r="AK63" s="846"/>
      <c r="AL63" s="841"/>
      <c r="AM63" s="841"/>
      <c r="AN63" s="841"/>
      <c r="AO63" s="841"/>
      <c r="AP63" s="844">
        <v>919</v>
      </c>
      <c r="AQ63" s="844"/>
      <c r="AR63" s="844"/>
      <c r="AS63" s="844"/>
      <c r="AT63" s="844"/>
      <c r="AU63" s="844">
        <v>788</v>
      </c>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593</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v>0</v>
      </c>
      <c r="AV68" s="866"/>
      <c r="AW68" s="866"/>
      <c r="AX68" s="866"/>
      <c r="AY68" s="866"/>
      <c r="AZ68" s="867" t="s">
        <v>597</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7" t="s">
        <v>594</v>
      </c>
      <c r="C69" s="874"/>
      <c r="D69" s="874"/>
      <c r="E69" s="874"/>
      <c r="F69" s="874"/>
      <c r="G69" s="874"/>
      <c r="H69" s="874"/>
      <c r="I69" s="874"/>
      <c r="J69" s="874"/>
      <c r="K69" s="874"/>
      <c r="L69" s="874"/>
      <c r="M69" s="874"/>
      <c r="N69" s="874"/>
      <c r="O69" s="874"/>
      <c r="P69" s="875"/>
      <c r="Q69" s="876">
        <v>4680</v>
      </c>
      <c r="R69" s="830"/>
      <c r="S69" s="830"/>
      <c r="T69" s="830"/>
      <c r="U69" s="830"/>
      <c r="V69" s="830">
        <v>4534</v>
      </c>
      <c r="W69" s="830"/>
      <c r="X69" s="830"/>
      <c r="Y69" s="830"/>
      <c r="Z69" s="830"/>
      <c r="AA69" s="830">
        <v>146</v>
      </c>
      <c r="AB69" s="830"/>
      <c r="AC69" s="830"/>
      <c r="AD69" s="830"/>
      <c r="AE69" s="830"/>
      <c r="AF69" s="830">
        <v>126</v>
      </c>
      <c r="AG69" s="830"/>
      <c r="AH69" s="830"/>
      <c r="AI69" s="830"/>
      <c r="AJ69" s="830"/>
      <c r="AK69" s="830">
        <v>147</v>
      </c>
      <c r="AL69" s="830"/>
      <c r="AM69" s="830"/>
      <c r="AN69" s="830"/>
      <c r="AO69" s="830"/>
      <c r="AP69" s="830">
        <v>6977</v>
      </c>
      <c r="AQ69" s="830"/>
      <c r="AR69" s="830"/>
      <c r="AS69" s="830"/>
      <c r="AT69" s="830"/>
      <c r="AU69" s="830">
        <v>544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34.25" customHeight="1" x14ac:dyDescent="0.2">
      <c r="A70" s="238">
        <v>3</v>
      </c>
      <c r="B70" s="873" t="s">
        <v>595</v>
      </c>
      <c r="C70" s="874"/>
      <c r="D70" s="874"/>
      <c r="E70" s="874"/>
      <c r="F70" s="874"/>
      <c r="G70" s="874"/>
      <c r="H70" s="874"/>
      <c r="I70" s="874"/>
      <c r="J70" s="874"/>
      <c r="K70" s="874"/>
      <c r="L70" s="874"/>
      <c r="M70" s="874"/>
      <c r="N70" s="874"/>
      <c r="O70" s="874"/>
      <c r="P70" s="875"/>
      <c r="Q70" s="876">
        <v>254</v>
      </c>
      <c r="R70" s="830"/>
      <c r="S70" s="830"/>
      <c r="T70" s="830"/>
      <c r="U70" s="830"/>
      <c r="V70" s="830">
        <v>245</v>
      </c>
      <c r="W70" s="830"/>
      <c r="X70" s="830"/>
      <c r="Y70" s="830"/>
      <c r="Z70" s="830"/>
      <c r="AA70" s="830">
        <v>9</v>
      </c>
      <c r="AB70" s="830"/>
      <c r="AC70" s="830"/>
      <c r="AD70" s="830"/>
      <c r="AE70" s="830"/>
      <c r="AF70" s="830">
        <v>9</v>
      </c>
      <c r="AG70" s="830"/>
      <c r="AH70" s="830"/>
      <c r="AI70" s="830"/>
      <c r="AJ70" s="830"/>
      <c r="AK70" s="830" t="s">
        <v>589</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34.25" customHeight="1" x14ac:dyDescent="0.2">
      <c r="A71" s="238">
        <v>4</v>
      </c>
      <c r="B71" s="873" t="s">
        <v>596</v>
      </c>
      <c r="C71" s="874"/>
      <c r="D71" s="874"/>
      <c r="E71" s="874"/>
      <c r="F71" s="874"/>
      <c r="G71" s="874"/>
      <c r="H71" s="874"/>
      <c r="I71" s="874"/>
      <c r="J71" s="874"/>
      <c r="K71" s="874"/>
      <c r="L71" s="874"/>
      <c r="M71" s="874"/>
      <c r="N71" s="874"/>
      <c r="O71" s="874"/>
      <c r="P71" s="875"/>
      <c r="Q71" s="876">
        <v>305293</v>
      </c>
      <c r="R71" s="830"/>
      <c r="S71" s="830"/>
      <c r="T71" s="830"/>
      <c r="U71" s="830"/>
      <c r="V71" s="830">
        <v>294817</v>
      </c>
      <c r="W71" s="830"/>
      <c r="X71" s="830"/>
      <c r="Y71" s="830"/>
      <c r="Z71" s="830"/>
      <c r="AA71" s="830">
        <v>10476</v>
      </c>
      <c r="AB71" s="830"/>
      <c r="AC71" s="830"/>
      <c r="AD71" s="830"/>
      <c r="AE71" s="830"/>
      <c r="AF71" s="830">
        <v>6371</v>
      </c>
      <c r="AG71" s="830"/>
      <c r="AH71" s="830"/>
      <c r="AI71" s="830"/>
      <c r="AJ71" s="830"/>
      <c r="AK71" s="830" t="s">
        <v>589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7"/>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7"/>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7"/>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7"/>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7"/>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7"/>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7"/>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7"/>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7"/>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7"/>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7"/>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7"/>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7"/>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7"/>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7436</v>
      </c>
      <c r="AG88" s="844"/>
      <c r="AH88" s="844"/>
      <c r="AI88" s="844"/>
      <c r="AJ88" s="844"/>
      <c r="AK88" s="841"/>
      <c r="AL88" s="841"/>
      <c r="AM88" s="841"/>
      <c r="AN88" s="841"/>
      <c r="AO88" s="841"/>
      <c r="AP88" s="844">
        <v>6977</v>
      </c>
      <c r="AQ88" s="844"/>
      <c r="AR88" s="844"/>
      <c r="AS88" s="844"/>
      <c r="AT88" s="844"/>
      <c r="AU88" s="844">
        <v>544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430</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50</v>
      </c>
      <c r="CS102" s="852"/>
      <c r="CT102" s="852"/>
      <c r="CU102" s="852"/>
      <c r="CV102" s="892"/>
      <c r="CW102" s="891"/>
      <c r="CX102" s="852"/>
      <c r="CY102" s="852"/>
      <c r="CZ102" s="852"/>
      <c r="DA102" s="892"/>
      <c r="DB102" s="891"/>
      <c r="DC102" s="852"/>
      <c r="DD102" s="852"/>
      <c r="DE102" s="852"/>
      <c r="DF102" s="892"/>
      <c r="DG102" s="891"/>
      <c r="DH102" s="852"/>
      <c r="DI102" s="852"/>
      <c r="DJ102" s="852"/>
      <c r="DK102" s="892"/>
      <c r="DL102" s="891"/>
      <c r="DM102" s="852"/>
      <c r="DN102" s="852"/>
      <c r="DO102" s="852"/>
      <c r="DP102" s="892"/>
      <c r="DQ102" s="891"/>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431</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432</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435</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436</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438</v>
      </c>
      <c r="AB109" s="894"/>
      <c r="AC109" s="894"/>
      <c r="AD109" s="894"/>
      <c r="AE109" s="895"/>
      <c r="AF109" s="893" t="s">
        <v>439</v>
      </c>
      <c r="AG109" s="894"/>
      <c r="AH109" s="894"/>
      <c r="AI109" s="894"/>
      <c r="AJ109" s="895"/>
      <c r="AK109" s="893" t="s">
        <v>311</v>
      </c>
      <c r="AL109" s="894"/>
      <c r="AM109" s="894"/>
      <c r="AN109" s="894"/>
      <c r="AO109" s="895"/>
      <c r="AP109" s="893" t="s">
        <v>440</v>
      </c>
      <c r="AQ109" s="894"/>
      <c r="AR109" s="894"/>
      <c r="AS109" s="894"/>
      <c r="AT109" s="896"/>
      <c r="AU109" s="913" t="s">
        <v>437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438</v>
      </c>
      <c r="BR109" s="894"/>
      <c r="BS109" s="894"/>
      <c r="BT109" s="894"/>
      <c r="BU109" s="895"/>
      <c r="BV109" s="893" t="s">
        <v>439</v>
      </c>
      <c r="BW109" s="894"/>
      <c r="BX109" s="894"/>
      <c r="BY109" s="894"/>
      <c r="BZ109" s="895"/>
      <c r="CA109" s="893" t="s">
        <v>311</v>
      </c>
      <c r="CB109" s="894"/>
      <c r="CC109" s="894"/>
      <c r="CD109" s="894"/>
      <c r="CE109" s="895"/>
      <c r="CF109" s="914" t="s">
        <v>440</v>
      </c>
      <c r="CG109" s="914"/>
      <c r="CH109" s="914"/>
      <c r="CI109" s="914"/>
      <c r="CJ109" s="914"/>
      <c r="CK109" s="893" t="s">
        <v>441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438</v>
      </c>
      <c r="DH109" s="894"/>
      <c r="DI109" s="894"/>
      <c r="DJ109" s="894"/>
      <c r="DK109" s="895"/>
      <c r="DL109" s="893" t="s">
        <v>439</v>
      </c>
      <c r="DM109" s="894"/>
      <c r="DN109" s="894"/>
      <c r="DO109" s="894"/>
      <c r="DP109" s="895"/>
      <c r="DQ109" s="893" t="s">
        <v>311</v>
      </c>
      <c r="DR109" s="894"/>
      <c r="DS109" s="894"/>
      <c r="DT109" s="894"/>
      <c r="DU109" s="895"/>
      <c r="DV109" s="893" t="s">
        <v>440</v>
      </c>
      <c r="DW109" s="894"/>
      <c r="DX109" s="894"/>
      <c r="DY109" s="894"/>
      <c r="DZ109" s="896"/>
    </row>
    <row r="110" spans="1:131" s="230" customFormat="1" ht="26.25" customHeight="1" x14ac:dyDescent="0.2">
      <c r="A110" s="897" t="s">
        <v>442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938075</v>
      </c>
      <c r="AB110" s="901"/>
      <c r="AC110" s="901"/>
      <c r="AD110" s="901"/>
      <c r="AE110" s="902"/>
      <c r="AF110" s="903">
        <v>968681</v>
      </c>
      <c r="AG110" s="901"/>
      <c r="AH110" s="901"/>
      <c r="AI110" s="901"/>
      <c r="AJ110" s="902"/>
      <c r="AK110" s="903">
        <v>968382</v>
      </c>
      <c r="AL110" s="901"/>
      <c r="AM110" s="901"/>
      <c r="AN110" s="901"/>
      <c r="AO110" s="902"/>
      <c r="AP110" s="904">
        <v>26.2</v>
      </c>
      <c r="AQ110" s="905"/>
      <c r="AR110" s="905"/>
      <c r="AS110" s="905"/>
      <c r="AT110" s="906"/>
      <c r="AU110" s="907" t="s">
        <v>75</v>
      </c>
      <c r="AV110" s="908"/>
      <c r="AW110" s="908"/>
      <c r="AX110" s="908"/>
      <c r="AY110" s="908"/>
      <c r="AZ110" s="930" t="s">
        <v>443</v>
      </c>
      <c r="BA110" s="898"/>
      <c r="BB110" s="898"/>
      <c r="BC110" s="898"/>
      <c r="BD110" s="898"/>
      <c r="BE110" s="898"/>
      <c r="BF110" s="898"/>
      <c r="BG110" s="898"/>
      <c r="BH110" s="898"/>
      <c r="BI110" s="898"/>
      <c r="BJ110" s="898"/>
      <c r="BK110" s="898"/>
      <c r="BL110" s="898"/>
      <c r="BM110" s="898"/>
      <c r="BN110" s="898"/>
      <c r="BO110" s="898"/>
      <c r="BP110" s="899"/>
      <c r="BQ110" s="931">
        <v>8323936</v>
      </c>
      <c r="BR110" s="932"/>
      <c r="BS110" s="932"/>
      <c r="BT110" s="932"/>
      <c r="BU110" s="932"/>
      <c r="BV110" s="932">
        <v>7880051</v>
      </c>
      <c r="BW110" s="932"/>
      <c r="BX110" s="932"/>
      <c r="BY110" s="932"/>
      <c r="BZ110" s="932"/>
      <c r="CA110" s="932">
        <v>7515982</v>
      </c>
      <c r="CB110" s="932"/>
      <c r="CC110" s="932"/>
      <c r="CD110" s="932"/>
      <c r="CE110" s="932"/>
      <c r="CF110" s="945">
        <v>203.3</v>
      </c>
      <c r="CG110" s="946"/>
      <c r="CH110" s="946"/>
      <c r="CI110" s="946"/>
      <c r="CJ110" s="946"/>
      <c r="CK110" s="947" t="s">
        <v>444</v>
      </c>
      <c r="CL110" s="948"/>
      <c r="CM110" s="930" t="s">
        <v>445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177</v>
      </c>
      <c r="DH110" s="932"/>
      <c r="DI110" s="932"/>
      <c r="DJ110" s="932"/>
      <c r="DK110" s="932"/>
      <c r="DL110" s="932" t="s">
        <v>446</v>
      </c>
      <c r="DM110" s="932"/>
      <c r="DN110" s="932"/>
      <c r="DO110" s="932"/>
      <c r="DP110" s="932"/>
      <c r="DQ110" s="932" t="s">
        <v>447</v>
      </c>
      <c r="DR110" s="932"/>
      <c r="DS110" s="932"/>
      <c r="DT110" s="932"/>
      <c r="DU110" s="932"/>
      <c r="DV110" s="933" t="s">
        <v>447</v>
      </c>
      <c r="DW110" s="933"/>
      <c r="DX110" s="933"/>
      <c r="DY110" s="933"/>
      <c r="DZ110" s="934"/>
    </row>
    <row r="111" spans="1:131" s="230" customFormat="1" ht="26.25" customHeight="1" x14ac:dyDescent="0.2">
      <c r="A111" s="935" t="s">
        <v>448</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177</v>
      </c>
      <c r="AB111" s="939"/>
      <c r="AC111" s="939"/>
      <c r="AD111" s="939"/>
      <c r="AE111" s="940"/>
      <c r="AF111" s="941" t="s">
        <v>447</v>
      </c>
      <c r="AG111" s="939"/>
      <c r="AH111" s="939"/>
      <c r="AI111" s="939"/>
      <c r="AJ111" s="940"/>
      <c r="AK111" s="941" t="s">
        <v>449</v>
      </c>
      <c r="AL111" s="939"/>
      <c r="AM111" s="939"/>
      <c r="AN111" s="939"/>
      <c r="AO111" s="940"/>
      <c r="AP111" s="942" t="s">
        <v>419</v>
      </c>
      <c r="AQ111" s="943"/>
      <c r="AR111" s="943"/>
      <c r="AS111" s="943"/>
      <c r="AT111" s="944"/>
      <c r="AU111" s="909"/>
      <c r="AV111" s="910"/>
      <c r="AW111" s="910"/>
      <c r="AX111" s="910"/>
      <c r="AY111" s="910"/>
      <c r="AZ111" s="923" t="s">
        <v>450</v>
      </c>
      <c r="BA111" s="924"/>
      <c r="BB111" s="924"/>
      <c r="BC111" s="924"/>
      <c r="BD111" s="924"/>
      <c r="BE111" s="924"/>
      <c r="BF111" s="924"/>
      <c r="BG111" s="924"/>
      <c r="BH111" s="924"/>
      <c r="BI111" s="924"/>
      <c r="BJ111" s="924"/>
      <c r="BK111" s="924"/>
      <c r="BL111" s="924"/>
      <c r="BM111" s="924"/>
      <c r="BN111" s="924"/>
      <c r="BO111" s="924"/>
      <c r="BP111" s="925"/>
      <c r="BQ111" s="926" t="s">
        <v>177</v>
      </c>
      <c r="BR111" s="927"/>
      <c r="BS111" s="927"/>
      <c r="BT111" s="927"/>
      <c r="BU111" s="927"/>
      <c r="BV111" s="927" t="s">
        <v>419</v>
      </c>
      <c r="BW111" s="927"/>
      <c r="BX111" s="927"/>
      <c r="BY111" s="927"/>
      <c r="BZ111" s="927"/>
      <c r="CA111" s="927" t="s">
        <v>419</v>
      </c>
      <c r="CB111" s="927"/>
      <c r="CC111" s="927"/>
      <c r="CD111" s="927"/>
      <c r="CE111" s="927"/>
      <c r="CF111" s="921" t="s">
        <v>177</v>
      </c>
      <c r="CG111" s="922"/>
      <c r="CH111" s="922"/>
      <c r="CI111" s="922"/>
      <c r="CJ111" s="922"/>
      <c r="CK111" s="949"/>
      <c r="CL111" s="950"/>
      <c r="CM111" s="923" t="s">
        <v>451</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419</v>
      </c>
      <c r="DH111" s="927"/>
      <c r="DI111" s="927"/>
      <c r="DJ111" s="927"/>
      <c r="DK111" s="927"/>
      <c r="DL111" s="927" t="s">
        <v>449</v>
      </c>
      <c r="DM111" s="927"/>
      <c r="DN111" s="927"/>
      <c r="DO111" s="927"/>
      <c r="DP111" s="927"/>
      <c r="DQ111" s="927" t="s">
        <v>177</v>
      </c>
      <c r="DR111" s="927"/>
      <c r="DS111" s="927"/>
      <c r="DT111" s="927"/>
      <c r="DU111" s="927"/>
      <c r="DV111" s="928" t="s">
        <v>446</v>
      </c>
      <c r="DW111" s="928"/>
      <c r="DX111" s="928"/>
      <c r="DY111" s="928"/>
      <c r="DZ111" s="929"/>
    </row>
    <row r="112" spans="1:131" s="230" customFormat="1" ht="26.25" customHeight="1" x14ac:dyDescent="0.2">
      <c r="A112" s="953" t="s">
        <v>452</v>
      </c>
      <c r="B112" s="954"/>
      <c r="C112" s="924" t="s">
        <v>453</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177</v>
      </c>
      <c r="AB112" s="960"/>
      <c r="AC112" s="960"/>
      <c r="AD112" s="960"/>
      <c r="AE112" s="961"/>
      <c r="AF112" s="962" t="s">
        <v>454</v>
      </c>
      <c r="AG112" s="960"/>
      <c r="AH112" s="960"/>
      <c r="AI112" s="960"/>
      <c r="AJ112" s="961"/>
      <c r="AK112" s="962" t="s">
        <v>455</v>
      </c>
      <c r="AL112" s="960"/>
      <c r="AM112" s="960"/>
      <c r="AN112" s="960"/>
      <c r="AO112" s="961"/>
      <c r="AP112" s="963" t="s">
        <v>446</v>
      </c>
      <c r="AQ112" s="964"/>
      <c r="AR112" s="964"/>
      <c r="AS112" s="964"/>
      <c r="AT112" s="965"/>
      <c r="AU112" s="909"/>
      <c r="AV112" s="910"/>
      <c r="AW112" s="910"/>
      <c r="AX112" s="910"/>
      <c r="AY112" s="910"/>
      <c r="AZ112" s="923" t="s">
        <v>456</v>
      </c>
      <c r="BA112" s="924"/>
      <c r="BB112" s="924"/>
      <c r="BC112" s="924"/>
      <c r="BD112" s="924"/>
      <c r="BE112" s="924"/>
      <c r="BF112" s="924"/>
      <c r="BG112" s="924"/>
      <c r="BH112" s="924"/>
      <c r="BI112" s="924"/>
      <c r="BJ112" s="924"/>
      <c r="BK112" s="924"/>
      <c r="BL112" s="924"/>
      <c r="BM112" s="924"/>
      <c r="BN112" s="924"/>
      <c r="BO112" s="924"/>
      <c r="BP112" s="925"/>
      <c r="BQ112" s="926">
        <v>966010</v>
      </c>
      <c r="BR112" s="927"/>
      <c r="BS112" s="927"/>
      <c r="BT112" s="927"/>
      <c r="BU112" s="927"/>
      <c r="BV112" s="927">
        <v>857616</v>
      </c>
      <c r="BW112" s="927"/>
      <c r="BX112" s="927"/>
      <c r="BY112" s="927"/>
      <c r="BZ112" s="927"/>
      <c r="CA112" s="927">
        <v>787958</v>
      </c>
      <c r="CB112" s="927"/>
      <c r="CC112" s="927"/>
      <c r="CD112" s="927"/>
      <c r="CE112" s="927"/>
      <c r="CF112" s="921">
        <v>21.3</v>
      </c>
      <c r="CG112" s="922"/>
      <c r="CH112" s="922"/>
      <c r="CI112" s="922"/>
      <c r="CJ112" s="922"/>
      <c r="CK112" s="949"/>
      <c r="CL112" s="950"/>
      <c r="CM112" s="923" t="s">
        <v>457</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447</v>
      </c>
      <c r="DH112" s="927"/>
      <c r="DI112" s="927"/>
      <c r="DJ112" s="927"/>
      <c r="DK112" s="927"/>
      <c r="DL112" s="927" t="s">
        <v>177</v>
      </c>
      <c r="DM112" s="927"/>
      <c r="DN112" s="927"/>
      <c r="DO112" s="927"/>
      <c r="DP112" s="927"/>
      <c r="DQ112" s="927" t="s">
        <v>177</v>
      </c>
      <c r="DR112" s="927"/>
      <c r="DS112" s="927"/>
      <c r="DT112" s="927"/>
      <c r="DU112" s="927"/>
      <c r="DV112" s="928" t="s">
        <v>177</v>
      </c>
      <c r="DW112" s="928"/>
      <c r="DX112" s="928"/>
      <c r="DY112" s="928"/>
      <c r="DZ112" s="929"/>
    </row>
    <row r="113" spans="1:130" s="230" customFormat="1" ht="26.25" customHeight="1" x14ac:dyDescent="0.2">
      <c r="A113" s="955"/>
      <c r="B113" s="956"/>
      <c r="C113" s="924" t="s">
        <v>458</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111441</v>
      </c>
      <c r="AB113" s="939"/>
      <c r="AC113" s="939"/>
      <c r="AD113" s="939"/>
      <c r="AE113" s="940"/>
      <c r="AF113" s="941">
        <v>112037</v>
      </c>
      <c r="AG113" s="939"/>
      <c r="AH113" s="939"/>
      <c r="AI113" s="939"/>
      <c r="AJ113" s="940"/>
      <c r="AK113" s="941">
        <v>114140</v>
      </c>
      <c r="AL113" s="939"/>
      <c r="AM113" s="939"/>
      <c r="AN113" s="939"/>
      <c r="AO113" s="940"/>
      <c r="AP113" s="942">
        <v>3.1</v>
      </c>
      <c r="AQ113" s="943"/>
      <c r="AR113" s="943"/>
      <c r="AS113" s="943"/>
      <c r="AT113" s="944"/>
      <c r="AU113" s="909"/>
      <c r="AV113" s="910"/>
      <c r="AW113" s="910"/>
      <c r="AX113" s="910"/>
      <c r="AY113" s="910"/>
      <c r="AZ113" s="923" t="s">
        <v>459</v>
      </c>
      <c r="BA113" s="924"/>
      <c r="BB113" s="924"/>
      <c r="BC113" s="924"/>
      <c r="BD113" s="924"/>
      <c r="BE113" s="924"/>
      <c r="BF113" s="924"/>
      <c r="BG113" s="924"/>
      <c r="BH113" s="924"/>
      <c r="BI113" s="924"/>
      <c r="BJ113" s="924"/>
      <c r="BK113" s="924"/>
      <c r="BL113" s="924"/>
      <c r="BM113" s="924"/>
      <c r="BN113" s="924"/>
      <c r="BO113" s="924"/>
      <c r="BP113" s="925"/>
      <c r="BQ113" s="926">
        <v>503282</v>
      </c>
      <c r="BR113" s="927"/>
      <c r="BS113" s="927"/>
      <c r="BT113" s="927"/>
      <c r="BU113" s="927"/>
      <c r="BV113" s="927">
        <v>534925</v>
      </c>
      <c r="BW113" s="927"/>
      <c r="BX113" s="927"/>
      <c r="BY113" s="927"/>
      <c r="BZ113" s="927"/>
      <c r="CA113" s="927">
        <v>544210</v>
      </c>
      <c r="CB113" s="927"/>
      <c r="CC113" s="927"/>
      <c r="CD113" s="927"/>
      <c r="CE113" s="927"/>
      <c r="CF113" s="921">
        <v>14.7</v>
      </c>
      <c r="CG113" s="922"/>
      <c r="CH113" s="922"/>
      <c r="CI113" s="922"/>
      <c r="CJ113" s="922"/>
      <c r="CK113" s="949"/>
      <c r="CL113" s="950"/>
      <c r="CM113" s="923" t="s">
        <v>460</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446</v>
      </c>
      <c r="DH113" s="960"/>
      <c r="DI113" s="960"/>
      <c r="DJ113" s="960"/>
      <c r="DK113" s="961"/>
      <c r="DL113" s="962" t="s">
        <v>449</v>
      </c>
      <c r="DM113" s="960"/>
      <c r="DN113" s="960"/>
      <c r="DO113" s="960"/>
      <c r="DP113" s="961"/>
      <c r="DQ113" s="962" t="s">
        <v>177</v>
      </c>
      <c r="DR113" s="960"/>
      <c r="DS113" s="960"/>
      <c r="DT113" s="960"/>
      <c r="DU113" s="961"/>
      <c r="DV113" s="963" t="s">
        <v>446</v>
      </c>
      <c r="DW113" s="964"/>
      <c r="DX113" s="964"/>
      <c r="DY113" s="964"/>
      <c r="DZ113" s="965"/>
    </row>
    <row r="114" spans="1:130" s="230" customFormat="1" ht="26.25" customHeight="1" x14ac:dyDescent="0.2">
      <c r="A114" s="955"/>
      <c r="B114" s="956"/>
      <c r="C114" s="924" t="s">
        <v>461</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60036</v>
      </c>
      <c r="AB114" s="960"/>
      <c r="AC114" s="960"/>
      <c r="AD114" s="960"/>
      <c r="AE114" s="961"/>
      <c r="AF114" s="962">
        <v>31017</v>
      </c>
      <c r="AG114" s="960"/>
      <c r="AH114" s="960"/>
      <c r="AI114" s="960"/>
      <c r="AJ114" s="961"/>
      <c r="AK114" s="962">
        <v>45729</v>
      </c>
      <c r="AL114" s="960"/>
      <c r="AM114" s="960"/>
      <c r="AN114" s="960"/>
      <c r="AO114" s="961"/>
      <c r="AP114" s="963">
        <v>1.2</v>
      </c>
      <c r="AQ114" s="964"/>
      <c r="AR114" s="964"/>
      <c r="AS114" s="964"/>
      <c r="AT114" s="965"/>
      <c r="AU114" s="909"/>
      <c r="AV114" s="910"/>
      <c r="AW114" s="910"/>
      <c r="AX114" s="910"/>
      <c r="AY114" s="910"/>
      <c r="AZ114" s="923" t="s">
        <v>462</v>
      </c>
      <c r="BA114" s="924"/>
      <c r="BB114" s="924"/>
      <c r="BC114" s="924"/>
      <c r="BD114" s="924"/>
      <c r="BE114" s="924"/>
      <c r="BF114" s="924"/>
      <c r="BG114" s="924"/>
      <c r="BH114" s="924"/>
      <c r="BI114" s="924"/>
      <c r="BJ114" s="924"/>
      <c r="BK114" s="924"/>
      <c r="BL114" s="924"/>
      <c r="BM114" s="924"/>
      <c r="BN114" s="924"/>
      <c r="BO114" s="924"/>
      <c r="BP114" s="925"/>
      <c r="BQ114" s="926">
        <v>554342</v>
      </c>
      <c r="BR114" s="927"/>
      <c r="BS114" s="927"/>
      <c r="BT114" s="927"/>
      <c r="BU114" s="927"/>
      <c r="BV114" s="927">
        <v>396006</v>
      </c>
      <c r="BW114" s="927"/>
      <c r="BX114" s="927"/>
      <c r="BY114" s="927"/>
      <c r="BZ114" s="927"/>
      <c r="CA114" s="927">
        <v>403927</v>
      </c>
      <c r="CB114" s="927"/>
      <c r="CC114" s="927"/>
      <c r="CD114" s="927"/>
      <c r="CE114" s="927"/>
      <c r="CF114" s="921">
        <v>10.9</v>
      </c>
      <c r="CG114" s="922"/>
      <c r="CH114" s="922"/>
      <c r="CI114" s="922"/>
      <c r="CJ114" s="922"/>
      <c r="CK114" s="949"/>
      <c r="CL114" s="950"/>
      <c r="CM114" s="923" t="s">
        <v>463</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455</v>
      </c>
      <c r="DH114" s="960"/>
      <c r="DI114" s="960"/>
      <c r="DJ114" s="960"/>
      <c r="DK114" s="961"/>
      <c r="DL114" s="962" t="s">
        <v>177</v>
      </c>
      <c r="DM114" s="960"/>
      <c r="DN114" s="960"/>
      <c r="DO114" s="960"/>
      <c r="DP114" s="961"/>
      <c r="DQ114" s="962" t="s">
        <v>177</v>
      </c>
      <c r="DR114" s="960"/>
      <c r="DS114" s="960"/>
      <c r="DT114" s="960"/>
      <c r="DU114" s="961"/>
      <c r="DV114" s="963" t="s">
        <v>447</v>
      </c>
      <c r="DW114" s="964"/>
      <c r="DX114" s="964"/>
      <c r="DY114" s="964"/>
      <c r="DZ114" s="965"/>
    </row>
    <row r="115" spans="1:130" s="230" customFormat="1" ht="26.25" customHeight="1" x14ac:dyDescent="0.2">
      <c r="A115" s="955"/>
      <c r="B115" s="956"/>
      <c r="C115" s="924" t="s">
        <v>464</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46</v>
      </c>
      <c r="AB115" s="939"/>
      <c r="AC115" s="939"/>
      <c r="AD115" s="939"/>
      <c r="AE115" s="940"/>
      <c r="AF115" s="941">
        <v>36</v>
      </c>
      <c r="AG115" s="939"/>
      <c r="AH115" s="939"/>
      <c r="AI115" s="939"/>
      <c r="AJ115" s="940"/>
      <c r="AK115" s="941">
        <v>102</v>
      </c>
      <c r="AL115" s="939"/>
      <c r="AM115" s="939"/>
      <c r="AN115" s="939"/>
      <c r="AO115" s="940"/>
      <c r="AP115" s="942">
        <v>0</v>
      </c>
      <c r="AQ115" s="943"/>
      <c r="AR115" s="943"/>
      <c r="AS115" s="943"/>
      <c r="AT115" s="944"/>
      <c r="AU115" s="909"/>
      <c r="AV115" s="910"/>
      <c r="AW115" s="910"/>
      <c r="AX115" s="910"/>
      <c r="AY115" s="910"/>
      <c r="AZ115" s="923" t="s">
        <v>465</v>
      </c>
      <c r="BA115" s="924"/>
      <c r="BB115" s="924"/>
      <c r="BC115" s="924"/>
      <c r="BD115" s="924"/>
      <c r="BE115" s="924"/>
      <c r="BF115" s="924"/>
      <c r="BG115" s="924"/>
      <c r="BH115" s="924"/>
      <c r="BI115" s="924"/>
      <c r="BJ115" s="924"/>
      <c r="BK115" s="924"/>
      <c r="BL115" s="924"/>
      <c r="BM115" s="924"/>
      <c r="BN115" s="924"/>
      <c r="BO115" s="924"/>
      <c r="BP115" s="925"/>
      <c r="BQ115" s="926" t="s">
        <v>449</v>
      </c>
      <c r="BR115" s="927"/>
      <c r="BS115" s="927"/>
      <c r="BT115" s="927"/>
      <c r="BU115" s="927"/>
      <c r="BV115" s="927" t="s">
        <v>446</v>
      </c>
      <c r="BW115" s="927"/>
      <c r="BX115" s="927"/>
      <c r="BY115" s="927"/>
      <c r="BZ115" s="927"/>
      <c r="CA115" s="927" t="s">
        <v>177</v>
      </c>
      <c r="CB115" s="927"/>
      <c r="CC115" s="927"/>
      <c r="CD115" s="927"/>
      <c r="CE115" s="927"/>
      <c r="CF115" s="921" t="s">
        <v>177</v>
      </c>
      <c r="CG115" s="922"/>
      <c r="CH115" s="922"/>
      <c r="CI115" s="922"/>
      <c r="CJ115" s="922"/>
      <c r="CK115" s="949"/>
      <c r="CL115" s="950"/>
      <c r="CM115" s="923" t="s">
        <v>466</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447</v>
      </c>
      <c r="DH115" s="960"/>
      <c r="DI115" s="960"/>
      <c r="DJ115" s="960"/>
      <c r="DK115" s="961"/>
      <c r="DL115" s="962" t="s">
        <v>177</v>
      </c>
      <c r="DM115" s="960"/>
      <c r="DN115" s="960"/>
      <c r="DO115" s="960"/>
      <c r="DP115" s="961"/>
      <c r="DQ115" s="962" t="s">
        <v>446</v>
      </c>
      <c r="DR115" s="960"/>
      <c r="DS115" s="960"/>
      <c r="DT115" s="960"/>
      <c r="DU115" s="961"/>
      <c r="DV115" s="963" t="s">
        <v>447</v>
      </c>
      <c r="DW115" s="964"/>
      <c r="DX115" s="964"/>
      <c r="DY115" s="964"/>
      <c r="DZ115" s="965"/>
    </row>
    <row r="116" spans="1:130" s="230" customFormat="1" ht="26.25" customHeight="1" x14ac:dyDescent="0.2">
      <c r="A116" s="957"/>
      <c r="B116" s="958"/>
      <c r="C116" s="966" t="s">
        <v>467</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112</v>
      </c>
      <c r="AB116" s="960"/>
      <c r="AC116" s="960"/>
      <c r="AD116" s="960"/>
      <c r="AE116" s="961"/>
      <c r="AF116" s="962" t="s">
        <v>454</v>
      </c>
      <c r="AG116" s="960"/>
      <c r="AH116" s="960"/>
      <c r="AI116" s="960"/>
      <c r="AJ116" s="961"/>
      <c r="AK116" s="962" t="s">
        <v>177</v>
      </c>
      <c r="AL116" s="960"/>
      <c r="AM116" s="960"/>
      <c r="AN116" s="960"/>
      <c r="AO116" s="961"/>
      <c r="AP116" s="963" t="s">
        <v>446</v>
      </c>
      <c r="AQ116" s="964"/>
      <c r="AR116" s="964"/>
      <c r="AS116" s="964"/>
      <c r="AT116" s="965"/>
      <c r="AU116" s="909"/>
      <c r="AV116" s="910"/>
      <c r="AW116" s="910"/>
      <c r="AX116" s="910"/>
      <c r="AY116" s="910"/>
      <c r="AZ116" s="968" t="s">
        <v>468</v>
      </c>
      <c r="BA116" s="969"/>
      <c r="BB116" s="969"/>
      <c r="BC116" s="969"/>
      <c r="BD116" s="969"/>
      <c r="BE116" s="969"/>
      <c r="BF116" s="969"/>
      <c r="BG116" s="969"/>
      <c r="BH116" s="969"/>
      <c r="BI116" s="969"/>
      <c r="BJ116" s="969"/>
      <c r="BK116" s="969"/>
      <c r="BL116" s="969"/>
      <c r="BM116" s="969"/>
      <c r="BN116" s="969"/>
      <c r="BO116" s="969"/>
      <c r="BP116" s="970"/>
      <c r="BQ116" s="926" t="s">
        <v>449</v>
      </c>
      <c r="BR116" s="927"/>
      <c r="BS116" s="927"/>
      <c r="BT116" s="927"/>
      <c r="BU116" s="927"/>
      <c r="BV116" s="927" t="s">
        <v>447</v>
      </c>
      <c r="BW116" s="927"/>
      <c r="BX116" s="927"/>
      <c r="BY116" s="927"/>
      <c r="BZ116" s="927"/>
      <c r="CA116" s="927" t="s">
        <v>447</v>
      </c>
      <c r="CB116" s="927"/>
      <c r="CC116" s="927"/>
      <c r="CD116" s="927"/>
      <c r="CE116" s="927"/>
      <c r="CF116" s="921" t="s">
        <v>177</v>
      </c>
      <c r="CG116" s="922"/>
      <c r="CH116" s="922"/>
      <c r="CI116" s="922"/>
      <c r="CJ116" s="922"/>
      <c r="CK116" s="949"/>
      <c r="CL116" s="950"/>
      <c r="CM116" s="923" t="s">
        <v>469</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177</v>
      </c>
      <c r="DH116" s="960"/>
      <c r="DI116" s="960"/>
      <c r="DJ116" s="960"/>
      <c r="DK116" s="961"/>
      <c r="DL116" s="962" t="s">
        <v>177</v>
      </c>
      <c r="DM116" s="960"/>
      <c r="DN116" s="960"/>
      <c r="DO116" s="960"/>
      <c r="DP116" s="961"/>
      <c r="DQ116" s="962" t="s">
        <v>177</v>
      </c>
      <c r="DR116" s="960"/>
      <c r="DS116" s="960"/>
      <c r="DT116" s="960"/>
      <c r="DU116" s="961"/>
      <c r="DV116" s="963" t="s">
        <v>419</v>
      </c>
      <c r="DW116" s="964"/>
      <c r="DX116" s="964"/>
      <c r="DY116" s="964"/>
      <c r="DZ116" s="965"/>
    </row>
    <row r="117" spans="1:130" s="230" customFormat="1" ht="26.25" customHeight="1" x14ac:dyDescent="0.2">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470</v>
      </c>
      <c r="Z117" s="895"/>
      <c r="AA117" s="979">
        <v>1109710</v>
      </c>
      <c r="AB117" s="980"/>
      <c r="AC117" s="980"/>
      <c r="AD117" s="980"/>
      <c r="AE117" s="981"/>
      <c r="AF117" s="982">
        <v>1111771</v>
      </c>
      <c r="AG117" s="980"/>
      <c r="AH117" s="980"/>
      <c r="AI117" s="980"/>
      <c r="AJ117" s="981"/>
      <c r="AK117" s="982">
        <v>1128353</v>
      </c>
      <c r="AL117" s="980"/>
      <c r="AM117" s="980"/>
      <c r="AN117" s="980"/>
      <c r="AO117" s="981"/>
      <c r="AP117" s="983"/>
      <c r="AQ117" s="984"/>
      <c r="AR117" s="984"/>
      <c r="AS117" s="984"/>
      <c r="AT117" s="985"/>
      <c r="AU117" s="909"/>
      <c r="AV117" s="910"/>
      <c r="AW117" s="910"/>
      <c r="AX117" s="910"/>
      <c r="AY117" s="910"/>
      <c r="AZ117" s="975" t="s">
        <v>471</v>
      </c>
      <c r="BA117" s="976"/>
      <c r="BB117" s="976"/>
      <c r="BC117" s="976"/>
      <c r="BD117" s="976"/>
      <c r="BE117" s="976"/>
      <c r="BF117" s="976"/>
      <c r="BG117" s="976"/>
      <c r="BH117" s="976"/>
      <c r="BI117" s="976"/>
      <c r="BJ117" s="976"/>
      <c r="BK117" s="976"/>
      <c r="BL117" s="976"/>
      <c r="BM117" s="976"/>
      <c r="BN117" s="976"/>
      <c r="BO117" s="976"/>
      <c r="BP117" s="977"/>
      <c r="BQ117" s="926" t="s">
        <v>177</v>
      </c>
      <c r="BR117" s="927"/>
      <c r="BS117" s="927"/>
      <c r="BT117" s="927"/>
      <c r="BU117" s="927"/>
      <c r="BV117" s="927" t="s">
        <v>177</v>
      </c>
      <c r="BW117" s="927"/>
      <c r="BX117" s="927"/>
      <c r="BY117" s="927"/>
      <c r="BZ117" s="927"/>
      <c r="CA117" s="927" t="s">
        <v>177</v>
      </c>
      <c r="CB117" s="927"/>
      <c r="CC117" s="927"/>
      <c r="CD117" s="927"/>
      <c r="CE117" s="927"/>
      <c r="CF117" s="921" t="s">
        <v>446</v>
      </c>
      <c r="CG117" s="922"/>
      <c r="CH117" s="922"/>
      <c r="CI117" s="922"/>
      <c r="CJ117" s="922"/>
      <c r="CK117" s="949"/>
      <c r="CL117" s="950"/>
      <c r="CM117" s="923" t="s">
        <v>472</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455</v>
      </c>
      <c r="DH117" s="960"/>
      <c r="DI117" s="960"/>
      <c r="DJ117" s="960"/>
      <c r="DK117" s="961"/>
      <c r="DL117" s="962" t="s">
        <v>177</v>
      </c>
      <c r="DM117" s="960"/>
      <c r="DN117" s="960"/>
      <c r="DO117" s="960"/>
      <c r="DP117" s="961"/>
      <c r="DQ117" s="962" t="s">
        <v>446</v>
      </c>
      <c r="DR117" s="960"/>
      <c r="DS117" s="960"/>
      <c r="DT117" s="960"/>
      <c r="DU117" s="961"/>
      <c r="DV117" s="963" t="s">
        <v>177</v>
      </c>
      <c r="DW117" s="964"/>
      <c r="DX117" s="964"/>
      <c r="DY117" s="964"/>
      <c r="DZ117" s="965"/>
    </row>
    <row r="118" spans="1:130" s="230" customFormat="1" ht="26.25" customHeight="1" x14ac:dyDescent="0.2">
      <c r="A118" s="913" t="s">
        <v>441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438</v>
      </c>
      <c r="AB118" s="894"/>
      <c r="AC118" s="894"/>
      <c r="AD118" s="894"/>
      <c r="AE118" s="895"/>
      <c r="AF118" s="893" t="s">
        <v>439</v>
      </c>
      <c r="AG118" s="894"/>
      <c r="AH118" s="894"/>
      <c r="AI118" s="894"/>
      <c r="AJ118" s="895"/>
      <c r="AK118" s="893" t="s">
        <v>311</v>
      </c>
      <c r="AL118" s="894"/>
      <c r="AM118" s="894"/>
      <c r="AN118" s="894"/>
      <c r="AO118" s="895"/>
      <c r="AP118" s="971" t="s">
        <v>440</v>
      </c>
      <c r="AQ118" s="972"/>
      <c r="AR118" s="972"/>
      <c r="AS118" s="972"/>
      <c r="AT118" s="973"/>
      <c r="AU118" s="909"/>
      <c r="AV118" s="910"/>
      <c r="AW118" s="910"/>
      <c r="AX118" s="910"/>
      <c r="AY118" s="910"/>
      <c r="AZ118" s="974" t="s">
        <v>473</v>
      </c>
      <c r="BA118" s="966"/>
      <c r="BB118" s="966"/>
      <c r="BC118" s="966"/>
      <c r="BD118" s="966"/>
      <c r="BE118" s="966"/>
      <c r="BF118" s="966"/>
      <c r="BG118" s="966"/>
      <c r="BH118" s="966"/>
      <c r="BI118" s="966"/>
      <c r="BJ118" s="966"/>
      <c r="BK118" s="966"/>
      <c r="BL118" s="966"/>
      <c r="BM118" s="966"/>
      <c r="BN118" s="966"/>
      <c r="BO118" s="966"/>
      <c r="BP118" s="967"/>
      <c r="BQ118" s="1000" t="s">
        <v>446</v>
      </c>
      <c r="BR118" s="1001"/>
      <c r="BS118" s="1001"/>
      <c r="BT118" s="1001"/>
      <c r="BU118" s="1001"/>
      <c r="BV118" s="1001" t="s">
        <v>454</v>
      </c>
      <c r="BW118" s="1001"/>
      <c r="BX118" s="1001"/>
      <c r="BY118" s="1001"/>
      <c r="BZ118" s="1001"/>
      <c r="CA118" s="1001" t="s">
        <v>177</v>
      </c>
      <c r="CB118" s="1001"/>
      <c r="CC118" s="1001"/>
      <c r="CD118" s="1001"/>
      <c r="CE118" s="1001"/>
      <c r="CF118" s="921" t="s">
        <v>177</v>
      </c>
      <c r="CG118" s="922"/>
      <c r="CH118" s="922"/>
      <c r="CI118" s="922"/>
      <c r="CJ118" s="922"/>
      <c r="CK118" s="949"/>
      <c r="CL118" s="950"/>
      <c r="CM118" s="923" t="s">
        <v>474</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177</v>
      </c>
      <c r="DH118" s="960"/>
      <c r="DI118" s="960"/>
      <c r="DJ118" s="960"/>
      <c r="DK118" s="961"/>
      <c r="DL118" s="962" t="s">
        <v>177</v>
      </c>
      <c r="DM118" s="960"/>
      <c r="DN118" s="960"/>
      <c r="DO118" s="960"/>
      <c r="DP118" s="961"/>
      <c r="DQ118" s="962" t="s">
        <v>446</v>
      </c>
      <c r="DR118" s="960"/>
      <c r="DS118" s="960"/>
      <c r="DT118" s="960"/>
      <c r="DU118" s="961"/>
      <c r="DV118" s="963" t="s">
        <v>454</v>
      </c>
      <c r="DW118" s="964"/>
      <c r="DX118" s="964"/>
      <c r="DY118" s="964"/>
      <c r="DZ118" s="965"/>
    </row>
    <row r="119" spans="1:130" s="230" customFormat="1" ht="26.25" customHeight="1" x14ac:dyDescent="0.2">
      <c r="A119" s="1057" t="s">
        <v>444</v>
      </c>
      <c r="B119" s="948"/>
      <c r="C119" s="930" t="s">
        <v>445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177</v>
      </c>
      <c r="AB119" s="901"/>
      <c r="AC119" s="901"/>
      <c r="AD119" s="901"/>
      <c r="AE119" s="902"/>
      <c r="AF119" s="903" t="s">
        <v>446</v>
      </c>
      <c r="AG119" s="901"/>
      <c r="AH119" s="901"/>
      <c r="AI119" s="901"/>
      <c r="AJ119" s="902"/>
      <c r="AK119" s="903" t="s">
        <v>419</v>
      </c>
      <c r="AL119" s="901"/>
      <c r="AM119" s="901"/>
      <c r="AN119" s="901"/>
      <c r="AO119" s="902"/>
      <c r="AP119" s="904" t="s">
        <v>177</v>
      </c>
      <c r="AQ119" s="905"/>
      <c r="AR119" s="905"/>
      <c r="AS119" s="905"/>
      <c r="AT119" s="906"/>
      <c r="AU119" s="911"/>
      <c r="AV119" s="912"/>
      <c r="AW119" s="912"/>
      <c r="AX119" s="912"/>
      <c r="AY119" s="912"/>
      <c r="AZ119" s="251" t="s">
        <v>190</v>
      </c>
      <c r="BA119" s="251"/>
      <c r="BB119" s="251"/>
      <c r="BC119" s="251"/>
      <c r="BD119" s="251"/>
      <c r="BE119" s="251"/>
      <c r="BF119" s="251"/>
      <c r="BG119" s="251"/>
      <c r="BH119" s="251"/>
      <c r="BI119" s="251"/>
      <c r="BJ119" s="251"/>
      <c r="BK119" s="251"/>
      <c r="BL119" s="251"/>
      <c r="BM119" s="251"/>
      <c r="BN119" s="251"/>
      <c r="BO119" s="978" t="s">
        <v>475</v>
      </c>
      <c r="BP119" s="1006"/>
      <c r="BQ119" s="1000">
        <v>10347570</v>
      </c>
      <c r="BR119" s="1001"/>
      <c r="BS119" s="1001"/>
      <c r="BT119" s="1001"/>
      <c r="BU119" s="1001"/>
      <c r="BV119" s="1001">
        <v>9668598</v>
      </c>
      <c r="BW119" s="1001"/>
      <c r="BX119" s="1001"/>
      <c r="BY119" s="1001"/>
      <c r="BZ119" s="1001"/>
      <c r="CA119" s="1001">
        <v>9252077</v>
      </c>
      <c r="CB119" s="1001"/>
      <c r="CC119" s="1001"/>
      <c r="CD119" s="1001"/>
      <c r="CE119" s="1001"/>
      <c r="CF119" s="1002"/>
      <c r="CG119" s="1003"/>
      <c r="CH119" s="1003"/>
      <c r="CI119" s="1003"/>
      <c r="CJ119" s="1004"/>
      <c r="CK119" s="951"/>
      <c r="CL119" s="952"/>
      <c r="CM119" s="974" t="s">
        <v>476</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177</v>
      </c>
      <c r="DH119" s="987"/>
      <c r="DI119" s="987"/>
      <c r="DJ119" s="987"/>
      <c r="DK119" s="988"/>
      <c r="DL119" s="986" t="s">
        <v>177</v>
      </c>
      <c r="DM119" s="987"/>
      <c r="DN119" s="987"/>
      <c r="DO119" s="987"/>
      <c r="DP119" s="988"/>
      <c r="DQ119" s="986" t="s">
        <v>454</v>
      </c>
      <c r="DR119" s="987"/>
      <c r="DS119" s="987"/>
      <c r="DT119" s="987"/>
      <c r="DU119" s="988"/>
      <c r="DV119" s="989" t="s">
        <v>446</v>
      </c>
      <c r="DW119" s="990"/>
      <c r="DX119" s="990"/>
      <c r="DY119" s="990"/>
      <c r="DZ119" s="991"/>
    </row>
    <row r="120" spans="1:130" s="230" customFormat="1" ht="26.25" customHeight="1" x14ac:dyDescent="0.2">
      <c r="A120" s="1058"/>
      <c r="B120" s="950"/>
      <c r="C120" s="923" t="s">
        <v>451</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177</v>
      </c>
      <c r="AB120" s="960"/>
      <c r="AC120" s="960"/>
      <c r="AD120" s="960"/>
      <c r="AE120" s="961"/>
      <c r="AF120" s="962" t="s">
        <v>446</v>
      </c>
      <c r="AG120" s="960"/>
      <c r="AH120" s="960"/>
      <c r="AI120" s="960"/>
      <c r="AJ120" s="961"/>
      <c r="AK120" s="962" t="s">
        <v>454</v>
      </c>
      <c r="AL120" s="960"/>
      <c r="AM120" s="960"/>
      <c r="AN120" s="960"/>
      <c r="AO120" s="961"/>
      <c r="AP120" s="963" t="s">
        <v>455</v>
      </c>
      <c r="AQ120" s="964"/>
      <c r="AR120" s="964"/>
      <c r="AS120" s="964"/>
      <c r="AT120" s="965"/>
      <c r="AU120" s="992" t="s">
        <v>477</v>
      </c>
      <c r="AV120" s="993"/>
      <c r="AW120" s="993"/>
      <c r="AX120" s="993"/>
      <c r="AY120" s="994"/>
      <c r="AZ120" s="930" t="s">
        <v>478</v>
      </c>
      <c r="BA120" s="898"/>
      <c r="BB120" s="898"/>
      <c r="BC120" s="898"/>
      <c r="BD120" s="898"/>
      <c r="BE120" s="898"/>
      <c r="BF120" s="898"/>
      <c r="BG120" s="898"/>
      <c r="BH120" s="898"/>
      <c r="BI120" s="898"/>
      <c r="BJ120" s="898"/>
      <c r="BK120" s="898"/>
      <c r="BL120" s="898"/>
      <c r="BM120" s="898"/>
      <c r="BN120" s="898"/>
      <c r="BO120" s="898"/>
      <c r="BP120" s="899"/>
      <c r="BQ120" s="931">
        <v>7102700</v>
      </c>
      <c r="BR120" s="932"/>
      <c r="BS120" s="932"/>
      <c r="BT120" s="932"/>
      <c r="BU120" s="932"/>
      <c r="BV120" s="932">
        <v>7294675</v>
      </c>
      <c r="BW120" s="932"/>
      <c r="BX120" s="932"/>
      <c r="BY120" s="932"/>
      <c r="BZ120" s="932"/>
      <c r="CA120" s="932">
        <v>8385891</v>
      </c>
      <c r="CB120" s="932"/>
      <c r="CC120" s="932"/>
      <c r="CD120" s="932"/>
      <c r="CE120" s="932"/>
      <c r="CF120" s="945">
        <v>226.8</v>
      </c>
      <c r="CG120" s="946"/>
      <c r="CH120" s="946"/>
      <c r="CI120" s="946"/>
      <c r="CJ120" s="946"/>
      <c r="CK120" s="1007" t="s">
        <v>479</v>
      </c>
      <c r="CL120" s="1008"/>
      <c r="CM120" s="1008"/>
      <c r="CN120" s="1008"/>
      <c r="CO120" s="1009"/>
      <c r="CP120" s="1015" t="s">
        <v>480</v>
      </c>
      <c r="CQ120" s="1016"/>
      <c r="CR120" s="1016"/>
      <c r="CS120" s="1016"/>
      <c r="CT120" s="1016"/>
      <c r="CU120" s="1016"/>
      <c r="CV120" s="1016"/>
      <c r="CW120" s="1016"/>
      <c r="CX120" s="1016"/>
      <c r="CY120" s="1016"/>
      <c r="CZ120" s="1016"/>
      <c r="DA120" s="1016"/>
      <c r="DB120" s="1016"/>
      <c r="DC120" s="1016"/>
      <c r="DD120" s="1016"/>
      <c r="DE120" s="1016"/>
      <c r="DF120" s="1017"/>
      <c r="DG120" s="931">
        <v>260133</v>
      </c>
      <c r="DH120" s="932"/>
      <c r="DI120" s="932"/>
      <c r="DJ120" s="932"/>
      <c r="DK120" s="932"/>
      <c r="DL120" s="932">
        <v>241521</v>
      </c>
      <c r="DM120" s="932"/>
      <c r="DN120" s="932"/>
      <c r="DO120" s="932"/>
      <c r="DP120" s="932"/>
      <c r="DQ120" s="932">
        <v>238732</v>
      </c>
      <c r="DR120" s="932"/>
      <c r="DS120" s="932"/>
      <c r="DT120" s="932"/>
      <c r="DU120" s="932"/>
      <c r="DV120" s="933">
        <v>6.5</v>
      </c>
      <c r="DW120" s="933"/>
      <c r="DX120" s="933"/>
      <c r="DY120" s="933"/>
      <c r="DZ120" s="934"/>
    </row>
    <row r="121" spans="1:130" s="230" customFormat="1" ht="26.25" customHeight="1" x14ac:dyDescent="0.2">
      <c r="A121" s="1058"/>
      <c r="B121" s="950"/>
      <c r="C121" s="975" t="s">
        <v>481</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446</v>
      </c>
      <c r="AB121" s="960"/>
      <c r="AC121" s="960"/>
      <c r="AD121" s="960"/>
      <c r="AE121" s="961"/>
      <c r="AF121" s="962" t="s">
        <v>454</v>
      </c>
      <c r="AG121" s="960"/>
      <c r="AH121" s="960"/>
      <c r="AI121" s="960"/>
      <c r="AJ121" s="961"/>
      <c r="AK121" s="962" t="s">
        <v>446</v>
      </c>
      <c r="AL121" s="960"/>
      <c r="AM121" s="960"/>
      <c r="AN121" s="960"/>
      <c r="AO121" s="961"/>
      <c r="AP121" s="963" t="s">
        <v>446</v>
      </c>
      <c r="AQ121" s="964"/>
      <c r="AR121" s="964"/>
      <c r="AS121" s="964"/>
      <c r="AT121" s="965"/>
      <c r="AU121" s="995"/>
      <c r="AV121" s="996"/>
      <c r="AW121" s="996"/>
      <c r="AX121" s="996"/>
      <c r="AY121" s="997"/>
      <c r="AZ121" s="923" t="s">
        <v>482</v>
      </c>
      <c r="BA121" s="924"/>
      <c r="BB121" s="924"/>
      <c r="BC121" s="924"/>
      <c r="BD121" s="924"/>
      <c r="BE121" s="924"/>
      <c r="BF121" s="924"/>
      <c r="BG121" s="924"/>
      <c r="BH121" s="924"/>
      <c r="BI121" s="924"/>
      <c r="BJ121" s="924"/>
      <c r="BK121" s="924"/>
      <c r="BL121" s="924"/>
      <c r="BM121" s="924"/>
      <c r="BN121" s="924"/>
      <c r="BO121" s="924"/>
      <c r="BP121" s="925"/>
      <c r="BQ121" s="926" t="s">
        <v>449</v>
      </c>
      <c r="BR121" s="927"/>
      <c r="BS121" s="927"/>
      <c r="BT121" s="927"/>
      <c r="BU121" s="927"/>
      <c r="BV121" s="927" t="s">
        <v>454</v>
      </c>
      <c r="BW121" s="927"/>
      <c r="BX121" s="927"/>
      <c r="BY121" s="927"/>
      <c r="BZ121" s="927"/>
      <c r="CA121" s="927" t="s">
        <v>455</v>
      </c>
      <c r="CB121" s="927"/>
      <c r="CC121" s="927"/>
      <c r="CD121" s="927"/>
      <c r="CE121" s="927"/>
      <c r="CF121" s="921" t="s">
        <v>455</v>
      </c>
      <c r="CG121" s="922"/>
      <c r="CH121" s="922"/>
      <c r="CI121" s="922"/>
      <c r="CJ121" s="922"/>
      <c r="CK121" s="1010"/>
      <c r="CL121" s="1011"/>
      <c r="CM121" s="1011"/>
      <c r="CN121" s="1011"/>
      <c r="CO121" s="1012"/>
      <c r="CP121" s="1020" t="s">
        <v>483</v>
      </c>
      <c r="CQ121" s="1021"/>
      <c r="CR121" s="1021"/>
      <c r="CS121" s="1021"/>
      <c r="CT121" s="1021"/>
      <c r="CU121" s="1021"/>
      <c r="CV121" s="1021"/>
      <c r="CW121" s="1021"/>
      <c r="CX121" s="1021"/>
      <c r="CY121" s="1021"/>
      <c r="CZ121" s="1021"/>
      <c r="DA121" s="1021"/>
      <c r="DB121" s="1021"/>
      <c r="DC121" s="1021"/>
      <c r="DD121" s="1021"/>
      <c r="DE121" s="1021"/>
      <c r="DF121" s="1022"/>
      <c r="DG121" s="926">
        <v>393144</v>
      </c>
      <c r="DH121" s="927"/>
      <c r="DI121" s="927"/>
      <c r="DJ121" s="927"/>
      <c r="DK121" s="927"/>
      <c r="DL121" s="927">
        <v>308285</v>
      </c>
      <c r="DM121" s="927"/>
      <c r="DN121" s="927"/>
      <c r="DO121" s="927"/>
      <c r="DP121" s="927"/>
      <c r="DQ121" s="927">
        <v>231976</v>
      </c>
      <c r="DR121" s="927"/>
      <c r="DS121" s="927"/>
      <c r="DT121" s="927"/>
      <c r="DU121" s="927"/>
      <c r="DV121" s="928">
        <v>6.3</v>
      </c>
      <c r="DW121" s="928"/>
      <c r="DX121" s="928"/>
      <c r="DY121" s="928"/>
      <c r="DZ121" s="929"/>
    </row>
    <row r="122" spans="1:130" s="230" customFormat="1" ht="26.25" customHeight="1" x14ac:dyDescent="0.2">
      <c r="A122" s="1058"/>
      <c r="B122" s="950"/>
      <c r="C122" s="923" t="s">
        <v>463</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446</v>
      </c>
      <c r="AB122" s="960"/>
      <c r="AC122" s="960"/>
      <c r="AD122" s="960"/>
      <c r="AE122" s="961"/>
      <c r="AF122" s="962" t="s">
        <v>455</v>
      </c>
      <c r="AG122" s="960"/>
      <c r="AH122" s="960"/>
      <c r="AI122" s="960"/>
      <c r="AJ122" s="961"/>
      <c r="AK122" s="962" t="s">
        <v>177</v>
      </c>
      <c r="AL122" s="960"/>
      <c r="AM122" s="960"/>
      <c r="AN122" s="960"/>
      <c r="AO122" s="961"/>
      <c r="AP122" s="963" t="s">
        <v>446</v>
      </c>
      <c r="AQ122" s="964"/>
      <c r="AR122" s="964"/>
      <c r="AS122" s="964"/>
      <c r="AT122" s="965"/>
      <c r="AU122" s="995"/>
      <c r="AV122" s="996"/>
      <c r="AW122" s="996"/>
      <c r="AX122" s="996"/>
      <c r="AY122" s="997"/>
      <c r="AZ122" s="974" t="s">
        <v>484</v>
      </c>
      <c r="BA122" s="966"/>
      <c r="BB122" s="966"/>
      <c r="BC122" s="966"/>
      <c r="BD122" s="966"/>
      <c r="BE122" s="966"/>
      <c r="BF122" s="966"/>
      <c r="BG122" s="966"/>
      <c r="BH122" s="966"/>
      <c r="BI122" s="966"/>
      <c r="BJ122" s="966"/>
      <c r="BK122" s="966"/>
      <c r="BL122" s="966"/>
      <c r="BM122" s="966"/>
      <c r="BN122" s="966"/>
      <c r="BO122" s="966"/>
      <c r="BP122" s="967"/>
      <c r="BQ122" s="1000">
        <v>7006764</v>
      </c>
      <c r="BR122" s="1001"/>
      <c r="BS122" s="1001"/>
      <c r="BT122" s="1001"/>
      <c r="BU122" s="1001"/>
      <c r="BV122" s="1001">
        <v>6970671</v>
      </c>
      <c r="BW122" s="1001"/>
      <c r="BX122" s="1001"/>
      <c r="BY122" s="1001"/>
      <c r="BZ122" s="1001"/>
      <c r="CA122" s="1001">
        <v>6619953</v>
      </c>
      <c r="CB122" s="1001"/>
      <c r="CC122" s="1001"/>
      <c r="CD122" s="1001"/>
      <c r="CE122" s="1001"/>
      <c r="CF122" s="1018">
        <v>179</v>
      </c>
      <c r="CG122" s="1019"/>
      <c r="CH122" s="1019"/>
      <c r="CI122" s="1019"/>
      <c r="CJ122" s="1019"/>
      <c r="CK122" s="1010"/>
      <c r="CL122" s="1011"/>
      <c r="CM122" s="1011"/>
      <c r="CN122" s="1011"/>
      <c r="CO122" s="1012"/>
      <c r="CP122" s="1020" t="s">
        <v>485</v>
      </c>
      <c r="CQ122" s="1021"/>
      <c r="CR122" s="1021"/>
      <c r="CS122" s="1021"/>
      <c r="CT122" s="1021"/>
      <c r="CU122" s="1021"/>
      <c r="CV122" s="1021"/>
      <c r="CW122" s="1021"/>
      <c r="CX122" s="1021"/>
      <c r="CY122" s="1021"/>
      <c r="CZ122" s="1021"/>
      <c r="DA122" s="1021"/>
      <c r="DB122" s="1021"/>
      <c r="DC122" s="1021"/>
      <c r="DD122" s="1021"/>
      <c r="DE122" s="1021"/>
      <c r="DF122" s="1022"/>
      <c r="DG122" s="926">
        <v>207755</v>
      </c>
      <c r="DH122" s="927"/>
      <c r="DI122" s="927"/>
      <c r="DJ122" s="927"/>
      <c r="DK122" s="927"/>
      <c r="DL122" s="927">
        <v>218740</v>
      </c>
      <c r="DM122" s="927"/>
      <c r="DN122" s="927"/>
      <c r="DO122" s="927"/>
      <c r="DP122" s="927"/>
      <c r="DQ122" s="927">
        <v>220156</v>
      </c>
      <c r="DR122" s="927"/>
      <c r="DS122" s="927"/>
      <c r="DT122" s="927"/>
      <c r="DU122" s="927"/>
      <c r="DV122" s="928">
        <v>6</v>
      </c>
      <c r="DW122" s="928"/>
      <c r="DX122" s="928"/>
      <c r="DY122" s="928"/>
      <c r="DZ122" s="929"/>
    </row>
    <row r="123" spans="1:130" s="230" customFormat="1" ht="26.25" customHeight="1" x14ac:dyDescent="0.2">
      <c r="A123" s="1058"/>
      <c r="B123" s="950"/>
      <c r="C123" s="923" t="s">
        <v>469</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419</v>
      </c>
      <c r="AB123" s="960"/>
      <c r="AC123" s="960"/>
      <c r="AD123" s="960"/>
      <c r="AE123" s="961"/>
      <c r="AF123" s="962" t="s">
        <v>455</v>
      </c>
      <c r="AG123" s="960"/>
      <c r="AH123" s="960"/>
      <c r="AI123" s="960"/>
      <c r="AJ123" s="961"/>
      <c r="AK123" s="962" t="s">
        <v>177</v>
      </c>
      <c r="AL123" s="960"/>
      <c r="AM123" s="960"/>
      <c r="AN123" s="960"/>
      <c r="AO123" s="961"/>
      <c r="AP123" s="963" t="s">
        <v>449</v>
      </c>
      <c r="AQ123" s="964"/>
      <c r="AR123" s="964"/>
      <c r="AS123" s="964"/>
      <c r="AT123" s="965"/>
      <c r="AU123" s="998"/>
      <c r="AV123" s="999"/>
      <c r="AW123" s="999"/>
      <c r="AX123" s="999"/>
      <c r="AY123" s="999"/>
      <c r="AZ123" s="251" t="s">
        <v>190</v>
      </c>
      <c r="BA123" s="251"/>
      <c r="BB123" s="251"/>
      <c r="BC123" s="251"/>
      <c r="BD123" s="251"/>
      <c r="BE123" s="251"/>
      <c r="BF123" s="251"/>
      <c r="BG123" s="251"/>
      <c r="BH123" s="251"/>
      <c r="BI123" s="251"/>
      <c r="BJ123" s="251"/>
      <c r="BK123" s="251"/>
      <c r="BL123" s="251"/>
      <c r="BM123" s="251"/>
      <c r="BN123" s="251"/>
      <c r="BO123" s="978" t="s">
        <v>486</v>
      </c>
      <c r="BP123" s="1006"/>
      <c r="BQ123" s="1064">
        <v>14109464</v>
      </c>
      <c r="BR123" s="1065"/>
      <c r="BS123" s="1065"/>
      <c r="BT123" s="1065"/>
      <c r="BU123" s="1065"/>
      <c r="BV123" s="1065">
        <v>14265346</v>
      </c>
      <c r="BW123" s="1065"/>
      <c r="BX123" s="1065"/>
      <c r="BY123" s="1065"/>
      <c r="BZ123" s="1065"/>
      <c r="CA123" s="1065">
        <v>15005844</v>
      </c>
      <c r="CB123" s="1065"/>
      <c r="CC123" s="1065"/>
      <c r="CD123" s="1065"/>
      <c r="CE123" s="1065"/>
      <c r="CF123" s="1002"/>
      <c r="CG123" s="1003"/>
      <c r="CH123" s="1003"/>
      <c r="CI123" s="1003"/>
      <c r="CJ123" s="1004"/>
      <c r="CK123" s="1010"/>
      <c r="CL123" s="1011"/>
      <c r="CM123" s="1011"/>
      <c r="CN123" s="1011"/>
      <c r="CO123" s="1012"/>
      <c r="CP123" s="1020" t="s">
        <v>487</v>
      </c>
      <c r="CQ123" s="1021"/>
      <c r="CR123" s="1021"/>
      <c r="CS123" s="1021"/>
      <c r="CT123" s="1021"/>
      <c r="CU123" s="1021"/>
      <c r="CV123" s="1021"/>
      <c r="CW123" s="1021"/>
      <c r="CX123" s="1021"/>
      <c r="CY123" s="1021"/>
      <c r="CZ123" s="1021"/>
      <c r="DA123" s="1021"/>
      <c r="DB123" s="1021"/>
      <c r="DC123" s="1021"/>
      <c r="DD123" s="1021"/>
      <c r="DE123" s="1021"/>
      <c r="DF123" s="1022"/>
      <c r="DG123" s="959">
        <v>104978</v>
      </c>
      <c r="DH123" s="960"/>
      <c r="DI123" s="960"/>
      <c r="DJ123" s="960"/>
      <c r="DK123" s="961"/>
      <c r="DL123" s="962">
        <v>89070</v>
      </c>
      <c r="DM123" s="960"/>
      <c r="DN123" s="960"/>
      <c r="DO123" s="960"/>
      <c r="DP123" s="961"/>
      <c r="DQ123" s="962">
        <v>97094</v>
      </c>
      <c r="DR123" s="960"/>
      <c r="DS123" s="960"/>
      <c r="DT123" s="960"/>
      <c r="DU123" s="961"/>
      <c r="DV123" s="963">
        <v>2.6</v>
      </c>
      <c r="DW123" s="964"/>
      <c r="DX123" s="964"/>
      <c r="DY123" s="964"/>
      <c r="DZ123" s="965"/>
    </row>
    <row r="124" spans="1:130" s="230" customFormat="1" ht="26.25" customHeight="1" thickBot="1" x14ac:dyDescent="0.25">
      <c r="A124" s="1058"/>
      <c r="B124" s="950"/>
      <c r="C124" s="923" t="s">
        <v>472</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177</v>
      </c>
      <c r="AB124" s="960"/>
      <c r="AC124" s="960"/>
      <c r="AD124" s="960"/>
      <c r="AE124" s="961"/>
      <c r="AF124" s="962" t="s">
        <v>446</v>
      </c>
      <c r="AG124" s="960"/>
      <c r="AH124" s="960"/>
      <c r="AI124" s="960"/>
      <c r="AJ124" s="961"/>
      <c r="AK124" s="962" t="s">
        <v>177</v>
      </c>
      <c r="AL124" s="960"/>
      <c r="AM124" s="960"/>
      <c r="AN124" s="960"/>
      <c r="AO124" s="961"/>
      <c r="AP124" s="963" t="s">
        <v>419</v>
      </c>
      <c r="AQ124" s="964"/>
      <c r="AR124" s="964"/>
      <c r="AS124" s="964"/>
      <c r="AT124" s="965"/>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449</v>
      </c>
      <c r="BR124" s="1028"/>
      <c r="BS124" s="1028"/>
      <c r="BT124" s="1028"/>
      <c r="BU124" s="1028"/>
      <c r="BV124" s="1028" t="s">
        <v>177</v>
      </c>
      <c r="BW124" s="1028"/>
      <c r="BX124" s="1028"/>
      <c r="BY124" s="1028"/>
      <c r="BZ124" s="1028"/>
      <c r="CA124" s="1028" t="s">
        <v>177</v>
      </c>
      <c r="CB124" s="1028"/>
      <c r="CC124" s="1028"/>
      <c r="CD124" s="1028"/>
      <c r="CE124" s="1028"/>
      <c r="CF124" s="1029"/>
      <c r="CG124" s="1030"/>
      <c r="CH124" s="1030"/>
      <c r="CI124" s="1030"/>
      <c r="CJ124" s="1031"/>
      <c r="CK124" s="1013"/>
      <c r="CL124" s="1013"/>
      <c r="CM124" s="1013"/>
      <c r="CN124" s="1013"/>
      <c r="CO124" s="1014"/>
      <c r="CP124" s="1020" t="s">
        <v>489</v>
      </c>
      <c r="CQ124" s="1021"/>
      <c r="CR124" s="1021"/>
      <c r="CS124" s="1021"/>
      <c r="CT124" s="1021"/>
      <c r="CU124" s="1021"/>
      <c r="CV124" s="1021"/>
      <c r="CW124" s="1021"/>
      <c r="CX124" s="1021"/>
      <c r="CY124" s="1021"/>
      <c r="CZ124" s="1021"/>
      <c r="DA124" s="1021"/>
      <c r="DB124" s="1021"/>
      <c r="DC124" s="1021"/>
      <c r="DD124" s="1021"/>
      <c r="DE124" s="1021"/>
      <c r="DF124" s="1022"/>
      <c r="DG124" s="1005" t="s">
        <v>177</v>
      </c>
      <c r="DH124" s="987"/>
      <c r="DI124" s="987"/>
      <c r="DJ124" s="987"/>
      <c r="DK124" s="988"/>
      <c r="DL124" s="986" t="s">
        <v>449</v>
      </c>
      <c r="DM124" s="987"/>
      <c r="DN124" s="987"/>
      <c r="DO124" s="987"/>
      <c r="DP124" s="988"/>
      <c r="DQ124" s="986" t="s">
        <v>177</v>
      </c>
      <c r="DR124" s="987"/>
      <c r="DS124" s="987"/>
      <c r="DT124" s="987"/>
      <c r="DU124" s="988"/>
      <c r="DV124" s="989" t="s">
        <v>449</v>
      </c>
      <c r="DW124" s="990"/>
      <c r="DX124" s="990"/>
      <c r="DY124" s="990"/>
      <c r="DZ124" s="991"/>
    </row>
    <row r="125" spans="1:130" s="230" customFormat="1" ht="26.25" customHeight="1" x14ac:dyDescent="0.2">
      <c r="A125" s="1058"/>
      <c r="B125" s="950"/>
      <c r="C125" s="923" t="s">
        <v>474</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177</v>
      </c>
      <c r="AB125" s="960"/>
      <c r="AC125" s="960"/>
      <c r="AD125" s="960"/>
      <c r="AE125" s="961"/>
      <c r="AF125" s="962" t="s">
        <v>449</v>
      </c>
      <c r="AG125" s="960"/>
      <c r="AH125" s="960"/>
      <c r="AI125" s="960"/>
      <c r="AJ125" s="961"/>
      <c r="AK125" s="962" t="s">
        <v>449</v>
      </c>
      <c r="AL125" s="960"/>
      <c r="AM125" s="960"/>
      <c r="AN125" s="960"/>
      <c r="AO125" s="961"/>
      <c r="AP125" s="963" t="s">
        <v>419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490</v>
      </c>
      <c r="CL125" s="1008"/>
      <c r="CM125" s="1008"/>
      <c r="CN125" s="1008"/>
      <c r="CO125" s="1009"/>
      <c r="CP125" s="930" t="s">
        <v>491</v>
      </c>
      <c r="CQ125" s="898"/>
      <c r="CR125" s="898"/>
      <c r="CS125" s="898"/>
      <c r="CT125" s="898"/>
      <c r="CU125" s="898"/>
      <c r="CV125" s="898"/>
      <c r="CW125" s="898"/>
      <c r="CX125" s="898"/>
      <c r="CY125" s="898"/>
      <c r="CZ125" s="898"/>
      <c r="DA125" s="898"/>
      <c r="DB125" s="898"/>
      <c r="DC125" s="898"/>
      <c r="DD125" s="898"/>
      <c r="DE125" s="898"/>
      <c r="DF125" s="899"/>
      <c r="DG125" s="931" t="s">
        <v>449</v>
      </c>
      <c r="DH125" s="932"/>
      <c r="DI125" s="932"/>
      <c r="DJ125" s="932"/>
      <c r="DK125" s="932"/>
      <c r="DL125" s="932" t="s">
        <v>419</v>
      </c>
      <c r="DM125" s="932"/>
      <c r="DN125" s="932"/>
      <c r="DO125" s="932"/>
      <c r="DP125" s="932"/>
      <c r="DQ125" s="932" t="s">
        <v>177</v>
      </c>
      <c r="DR125" s="932"/>
      <c r="DS125" s="932"/>
      <c r="DT125" s="932"/>
      <c r="DU125" s="932"/>
      <c r="DV125" s="933" t="s">
        <v>419</v>
      </c>
      <c r="DW125" s="933"/>
      <c r="DX125" s="933"/>
      <c r="DY125" s="933"/>
      <c r="DZ125" s="934"/>
    </row>
    <row r="126" spans="1:130" s="230" customFormat="1" ht="26.25" customHeight="1" thickBot="1" x14ac:dyDescent="0.25">
      <c r="A126" s="1058"/>
      <c r="B126" s="950"/>
      <c r="C126" s="923" t="s">
        <v>476</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419</v>
      </c>
      <c r="AB126" s="960"/>
      <c r="AC126" s="960"/>
      <c r="AD126" s="960"/>
      <c r="AE126" s="961"/>
      <c r="AF126" s="962" t="s">
        <v>177</v>
      </c>
      <c r="AG126" s="960"/>
      <c r="AH126" s="960"/>
      <c r="AI126" s="960"/>
      <c r="AJ126" s="961"/>
      <c r="AK126" s="962" t="s">
        <v>177</v>
      </c>
      <c r="AL126" s="960"/>
      <c r="AM126" s="960"/>
      <c r="AN126" s="960"/>
      <c r="AO126" s="961"/>
      <c r="AP126" s="963" t="s">
        <v>177</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492</v>
      </c>
      <c r="CQ126" s="924"/>
      <c r="CR126" s="924"/>
      <c r="CS126" s="924"/>
      <c r="CT126" s="924"/>
      <c r="CU126" s="924"/>
      <c r="CV126" s="924"/>
      <c r="CW126" s="924"/>
      <c r="CX126" s="924"/>
      <c r="CY126" s="924"/>
      <c r="CZ126" s="924"/>
      <c r="DA126" s="924"/>
      <c r="DB126" s="924"/>
      <c r="DC126" s="924"/>
      <c r="DD126" s="924"/>
      <c r="DE126" s="924"/>
      <c r="DF126" s="925"/>
      <c r="DG126" s="926" t="s">
        <v>177</v>
      </c>
      <c r="DH126" s="927"/>
      <c r="DI126" s="927"/>
      <c r="DJ126" s="927"/>
      <c r="DK126" s="927"/>
      <c r="DL126" s="927" t="s">
        <v>177</v>
      </c>
      <c r="DM126" s="927"/>
      <c r="DN126" s="927"/>
      <c r="DO126" s="927"/>
      <c r="DP126" s="927"/>
      <c r="DQ126" s="927" t="s">
        <v>177</v>
      </c>
      <c r="DR126" s="927"/>
      <c r="DS126" s="927"/>
      <c r="DT126" s="927"/>
      <c r="DU126" s="927"/>
      <c r="DV126" s="928" t="s">
        <v>449</v>
      </c>
      <c r="DW126" s="928"/>
      <c r="DX126" s="928"/>
      <c r="DY126" s="928"/>
      <c r="DZ126" s="929"/>
    </row>
    <row r="127" spans="1:130" s="230" customFormat="1" ht="26.25" customHeight="1" x14ac:dyDescent="0.2">
      <c r="A127" s="1059"/>
      <c r="B127" s="952"/>
      <c r="C127" s="974" t="s">
        <v>493</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46</v>
      </c>
      <c r="AB127" s="960"/>
      <c r="AC127" s="960"/>
      <c r="AD127" s="960"/>
      <c r="AE127" s="961"/>
      <c r="AF127" s="962">
        <v>36</v>
      </c>
      <c r="AG127" s="960"/>
      <c r="AH127" s="960"/>
      <c r="AI127" s="960"/>
      <c r="AJ127" s="961"/>
      <c r="AK127" s="962">
        <v>102</v>
      </c>
      <c r="AL127" s="960"/>
      <c r="AM127" s="960"/>
      <c r="AN127" s="960"/>
      <c r="AO127" s="961"/>
      <c r="AP127" s="963">
        <v>0</v>
      </c>
      <c r="AQ127" s="964"/>
      <c r="AR127" s="964"/>
      <c r="AS127" s="964"/>
      <c r="AT127" s="965"/>
      <c r="AU127" s="232"/>
      <c r="AV127" s="232"/>
      <c r="AW127" s="232"/>
      <c r="AX127" s="1032" t="s">
        <v>494</v>
      </c>
      <c r="AY127" s="1033"/>
      <c r="AZ127" s="1033"/>
      <c r="BA127" s="1033"/>
      <c r="BB127" s="1033"/>
      <c r="BC127" s="1033"/>
      <c r="BD127" s="1033"/>
      <c r="BE127" s="1034"/>
      <c r="BF127" s="1035" t="s">
        <v>495</v>
      </c>
      <c r="BG127" s="1033"/>
      <c r="BH127" s="1033"/>
      <c r="BI127" s="1033"/>
      <c r="BJ127" s="1033"/>
      <c r="BK127" s="1033"/>
      <c r="BL127" s="1034"/>
      <c r="BM127" s="1035" t="s">
        <v>496</v>
      </c>
      <c r="BN127" s="1033"/>
      <c r="BO127" s="1033"/>
      <c r="BP127" s="1033"/>
      <c r="BQ127" s="1033"/>
      <c r="BR127" s="1033"/>
      <c r="BS127" s="1034"/>
      <c r="BT127" s="1035" t="s">
        <v>497</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498</v>
      </c>
      <c r="CQ127" s="924"/>
      <c r="CR127" s="924"/>
      <c r="CS127" s="924"/>
      <c r="CT127" s="924"/>
      <c r="CU127" s="924"/>
      <c r="CV127" s="924"/>
      <c r="CW127" s="924"/>
      <c r="CX127" s="924"/>
      <c r="CY127" s="924"/>
      <c r="CZ127" s="924"/>
      <c r="DA127" s="924"/>
      <c r="DB127" s="924"/>
      <c r="DC127" s="924"/>
      <c r="DD127" s="924"/>
      <c r="DE127" s="924"/>
      <c r="DF127" s="925"/>
      <c r="DG127" s="926" t="s">
        <v>449</v>
      </c>
      <c r="DH127" s="927"/>
      <c r="DI127" s="927"/>
      <c r="DJ127" s="927"/>
      <c r="DK127" s="927"/>
      <c r="DL127" s="927" t="s">
        <v>419</v>
      </c>
      <c r="DM127" s="927"/>
      <c r="DN127" s="927"/>
      <c r="DO127" s="927"/>
      <c r="DP127" s="927"/>
      <c r="DQ127" s="927" t="s">
        <v>449</v>
      </c>
      <c r="DR127" s="927"/>
      <c r="DS127" s="927"/>
      <c r="DT127" s="927"/>
      <c r="DU127" s="927"/>
      <c r="DV127" s="928" t="s">
        <v>449</v>
      </c>
      <c r="DW127" s="928"/>
      <c r="DX127" s="928"/>
      <c r="DY127" s="928"/>
      <c r="DZ127" s="929"/>
    </row>
    <row r="128" spans="1:130" s="230" customFormat="1" ht="26.25" customHeight="1" thickBot="1" x14ac:dyDescent="0.25">
      <c r="A128" s="1042" t="s">
        <v>499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500</v>
      </c>
      <c r="X128" s="1044"/>
      <c r="Y128" s="1044"/>
      <c r="Z128" s="1045"/>
      <c r="AA128" s="1046" t="s">
        <v>177</v>
      </c>
      <c r="AB128" s="1047"/>
      <c r="AC128" s="1047"/>
      <c r="AD128" s="1047"/>
      <c r="AE128" s="1048"/>
      <c r="AF128" s="1049" t="s">
        <v>449</v>
      </c>
      <c r="AG128" s="1047"/>
      <c r="AH128" s="1047"/>
      <c r="AI128" s="1047"/>
      <c r="AJ128" s="1048"/>
      <c r="AK128" s="1049" t="s">
        <v>419</v>
      </c>
      <c r="AL128" s="1047"/>
      <c r="AM128" s="1047"/>
      <c r="AN128" s="1047"/>
      <c r="AO128" s="1048"/>
      <c r="AP128" s="1050"/>
      <c r="AQ128" s="1051"/>
      <c r="AR128" s="1051"/>
      <c r="AS128" s="1051"/>
      <c r="AT128" s="1052"/>
      <c r="AU128" s="232"/>
      <c r="AV128" s="232"/>
      <c r="AW128" s="232"/>
      <c r="AX128" s="897" t="s">
        <v>501</v>
      </c>
      <c r="AY128" s="898"/>
      <c r="AZ128" s="898"/>
      <c r="BA128" s="898"/>
      <c r="BB128" s="898"/>
      <c r="BC128" s="898"/>
      <c r="BD128" s="898"/>
      <c r="BE128" s="899"/>
      <c r="BF128" s="1053" t="s">
        <v>177</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502</v>
      </c>
      <c r="CQ128" s="726"/>
      <c r="CR128" s="726"/>
      <c r="CS128" s="726"/>
      <c r="CT128" s="726"/>
      <c r="CU128" s="726"/>
      <c r="CV128" s="726"/>
      <c r="CW128" s="726"/>
      <c r="CX128" s="726"/>
      <c r="CY128" s="726"/>
      <c r="CZ128" s="726"/>
      <c r="DA128" s="726"/>
      <c r="DB128" s="726"/>
      <c r="DC128" s="726"/>
      <c r="DD128" s="726"/>
      <c r="DE128" s="726"/>
      <c r="DF128" s="1037"/>
      <c r="DG128" s="1038" t="s">
        <v>177</v>
      </c>
      <c r="DH128" s="1039"/>
      <c r="DI128" s="1039"/>
      <c r="DJ128" s="1039"/>
      <c r="DK128" s="1039"/>
      <c r="DL128" s="1039" t="s">
        <v>177</v>
      </c>
      <c r="DM128" s="1039"/>
      <c r="DN128" s="1039"/>
      <c r="DO128" s="1039"/>
      <c r="DP128" s="1039"/>
      <c r="DQ128" s="1039" t="s">
        <v>177</v>
      </c>
      <c r="DR128" s="1039"/>
      <c r="DS128" s="1039"/>
      <c r="DT128" s="1039"/>
      <c r="DU128" s="1039"/>
      <c r="DV128" s="1040" t="s">
        <v>177</v>
      </c>
      <c r="DW128" s="1040"/>
      <c r="DX128" s="1040"/>
      <c r="DY128" s="1040"/>
      <c r="DZ128" s="1041"/>
    </row>
    <row r="129" spans="1:131" s="230"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503</v>
      </c>
      <c r="X129" s="1072"/>
      <c r="Y129" s="1072"/>
      <c r="Z129" s="1073"/>
      <c r="AA129" s="959">
        <v>4345577</v>
      </c>
      <c r="AB129" s="960"/>
      <c r="AC129" s="960"/>
      <c r="AD129" s="960"/>
      <c r="AE129" s="961"/>
      <c r="AF129" s="962">
        <v>4554720</v>
      </c>
      <c r="AG129" s="960"/>
      <c r="AH129" s="960"/>
      <c r="AI129" s="960"/>
      <c r="AJ129" s="961"/>
      <c r="AK129" s="962">
        <v>4439305</v>
      </c>
      <c r="AL129" s="960"/>
      <c r="AM129" s="960"/>
      <c r="AN129" s="960"/>
      <c r="AO129" s="961"/>
      <c r="AP129" s="1074"/>
      <c r="AQ129" s="1075"/>
      <c r="AR129" s="1075"/>
      <c r="AS129" s="1075"/>
      <c r="AT129" s="1076"/>
      <c r="AU129" s="233"/>
      <c r="AV129" s="233"/>
      <c r="AW129" s="233"/>
      <c r="AX129" s="1066" t="s">
        <v>504</v>
      </c>
      <c r="AY129" s="924"/>
      <c r="AZ129" s="924"/>
      <c r="BA129" s="924"/>
      <c r="BB129" s="924"/>
      <c r="BC129" s="924"/>
      <c r="BD129" s="924"/>
      <c r="BE129" s="925"/>
      <c r="BF129" s="1067" t="s">
        <v>449</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505</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506</v>
      </c>
      <c r="X130" s="1072"/>
      <c r="Y130" s="1072"/>
      <c r="Z130" s="1073"/>
      <c r="AA130" s="959">
        <v>738612</v>
      </c>
      <c r="AB130" s="960"/>
      <c r="AC130" s="960"/>
      <c r="AD130" s="960"/>
      <c r="AE130" s="961"/>
      <c r="AF130" s="962">
        <v>723951</v>
      </c>
      <c r="AG130" s="960"/>
      <c r="AH130" s="960"/>
      <c r="AI130" s="960"/>
      <c r="AJ130" s="961"/>
      <c r="AK130" s="962">
        <v>741668</v>
      </c>
      <c r="AL130" s="960"/>
      <c r="AM130" s="960"/>
      <c r="AN130" s="960"/>
      <c r="AO130" s="961"/>
      <c r="AP130" s="1074"/>
      <c r="AQ130" s="1075"/>
      <c r="AR130" s="1075"/>
      <c r="AS130" s="1075"/>
      <c r="AT130" s="1076"/>
      <c r="AU130" s="233"/>
      <c r="AV130" s="233"/>
      <c r="AW130" s="233"/>
      <c r="AX130" s="1066" t="s">
        <v>507</v>
      </c>
      <c r="AY130" s="924"/>
      <c r="AZ130" s="924"/>
      <c r="BA130" s="924"/>
      <c r="BB130" s="924"/>
      <c r="BC130" s="924"/>
      <c r="BD130" s="924"/>
      <c r="BE130" s="925"/>
      <c r="BF130" s="1102">
        <v>10.199999999999999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508</v>
      </c>
      <c r="X131" s="1109"/>
      <c r="Y131" s="1109"/>
      <c r="Z131" s="1110"/>
      <c r="AA131" s="1005">
        <v>3606965</v>
      </c>
      <c r="AB131" s="987"/>
      <c r="AC131" s="987"/>
      <c r="AD131" s="987"/>
      <c r="AE131" s="988"/>
      <c r="AF131" s="986">
        <v>3830769</v>
      </c>
      <c r="AG131" s="987"/>
      <c r="AH131" s="987"/>
      <c r="AI131" s="987"/>
      <c r="AJ131" s="988"/>
      <c r="AK131" s="986">
        <v>3697637</v>
      </c>
      <c r="AL131" s="987"/>
      <c r="AM131" s="987"/>
      <c r="AN131" s="987"/>
      <c r="AO131" s="988"/>
      <c r="AP131" s="1111"/>
      <c r="AQ131" s="1112"/>
      <c r="AR131" s="1112"/>
      <c r="AS131" s="1112"/>
      <c r="AT131" s="1113"/>
      <c r="AU131" s="233"/>
      <c r="AV131" s="233"/>
      <c r="AW131" s="233"/>
      <c r="AX131" s="1084" t="s">
        <v>509</v>
      </c>
      <c r="AY131" s="726"/>
      <c r="AZ131" s="726"/>
      <c r="BA131" s="726"/>
      <c r="BB131" s="726"/>
      <c r="BC131" s="726"/>
      <c r="BD131" s="726"/>
      <c r="BE131" s="1037"/>
      <c r="BF131" s="1085" t="s">
        <v>449</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510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511</v>
      </c>
      <c r="W132" s="1095"/>
      <c r="X132" s="1095"/>
      <c r="Y132" s="1095"/>
      <c r="Z132" s="1096"/>
      <c r="AA132" s="1097">
        <v>10.28837263</v>
      </c>
      <c r="AB132" s="1098"/>
      <c r="AC132" s="1098"/>
      <c r="AD132" s="1098"/>
      <c r="AE132" s="1099"/>
      <c r="AF132" s="1100">
        <v>10.123819470000001</v>
      </c>
      <c r="AG132" s="1098"/>
      <c r="AH132" s="1098"/>
      <c r="AI132" s="1098"/>
      <c r="AJ132" s="1099"/>
      <c r="AK132" s="1100">
        <v>10.4576178</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512</v>
      </c>
      <c r="W133" s="1078"/>
      <c r="X133" s="1078"/>
      <c r="Y133" s="1078"/>
      <c r="Z133" s="1079"/>
      <c r="AA133" s="1080">
        <v>10.3</v>
      </c>
      <c r="AB133" s="1081"/>
      <c r="AC133" s="1081"/>
      <c r="AD133" s="1081"/>
      <c r="AE133" s="1082"/>
      <c r="AF133" s="1080">
        <v>10.3</v>
      </c>
      <c r="AG133" s="1081"/>
      <c r="AH133" s="1081"/>
      <c r="AI133" s="1081"/>
      <c r="AJ133" s="1082"/>
      <c r="AK133" s="1080">
        <v>10.199999999999999</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VZLrkuH9j091TpvnXLSpOPPqw6T1RCcqre5+91GkW02GbOixvxdY8VGYAtyPR45mWHQ9a4mYXnOrMgmB7QHgQ==" saltValue="YLamdXxF/sxwzwRMULvu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E64" zoomScaleNormal="85" zoomScaleSheetLayoutView="10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25"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9"/>
    </row>
    <row r="17" spans="119:120" ht="13.25" x14ac:dyDescent="0.2">
      <c r="DP17" s="259"/>
    </row>
    <row r="18" spans="119:120" ht="13.25" x14ac:dyDescent="0.2"/>
    <row r="19" spans="119:120" ht="13.25" x14ac:dyDescent="0.2"/>
    <row r="20" spans="119:120" ht="13.25" x14ac:dyDescent="0.2">
      <c r="DO20" s="259"/>
      <c r="DP20" s="259"/>
    </row>
    <row r="21" spans="119:120" ht="13.25" x14ac:dyDescent="0.2">
      <c r="DP21" s="259"/>
    </row>
    <row r="22" spans="119:120" ht="13.25" x14ac:dyDescent="0.2"/>
    <row r="23" spans="119:120" ht="13.25" x14ac:dyDescent="0.2">
      <c r="DO23" s="259"/>
      <c r="DP23" s="259"/>
    </row>
    <row r="24" spans="119:120" ht="13.25" x14ac:dyDescent="0.2">
      <c r="DP24" s="259"/>
    </row>
    <row r="25" spans="119:120" ht="13.25" x14ac:dyDescent="0.2">
      <c r="DP25" s="259"/>
    </row>
    <row r="26" spans="119:120" ht="13.25" x14ac:dyDescent="0.2">
      <c r="DO26" s="259"/>
      <c r="DP26" s="259"/>
    </row>
    <row r="27" spans="119:120" ht="13.25" x14ac:dyDescent="0.2"/>
    <row r="28" spans="119:120" ht="13.25" x14ac:dyDescent="0.2">
      <c r="DO28" s="259"/>
      <c r="DP28" s="259"/>
    </row>
    <row r="29" spans="119:120" ht="13.25" x14ac:dyDescent="0.2">
      <c r="DP29" s="259"/>
    </row>
    <row r="30" spans="119:120" ht="13.25" x14ac:dyDescent="0.2"/>
    <row r="31" spans="119:120" ht="13.25" x14ac:dyDescent="0.2">
      <c r="DO31" s="259"/>
      <c r="DP31" s="259"/>
    </row>
    <row r="32" spans="119:120" ht="13.25" x14ac:dyDescent="0.2"/>
    <row r="33" spans="98:120" ht="13.25" x14ac:dyDescent="0.2">
      <c r="DO33" s="259"/>
      <c r="DP33" s="259"/>
    </row>
    <row r="34" spans="98:120" ht="13.25" x14ac:dyDescent="0.2">
      <c r="DM34" s="259"/>
    </row>
    <row r="35" spans="98:120" ht="13.25" x14ac:dyDescent="0.2">
      <c r="CT35" s="259"/>
      <c r="CU35" s="259"/>
      <c r="CV35" s="259"/>
      <c r="CY35" s="259"/>
      <c r="CZ35" s="259"/>
      <c r="DA35" s="259"/>
      <c r="DD35" s="259"/>
      <c r="DE35" s="259"/>
      <c r="DF35" s="259"/>
      <c r="DI35" s="259"/>
      <c r="DJ35" s="259"/>
      <c r="DK35" s="259"/>
      <c r="DM35" s="259"/>
      <c r="DN35" s="259"/>
      <c r="DO35" s="259"/>
      <c r="DP35" s="259"/>
    </row>
    <row r="36" spans="98:120" ht="13.25" x14ac:dyDescent="0.2"/>
    <row r="37" spans="98:120" ht="13.25" x14ac:dyDescent="0.2">
      <c r="CW37" s="259"/>
      <c r="DB37" s="259"/>
      <c r="DG37" s="259"/>
      <c r="DL37" s="259"/>
      <c r="DP37" s="259"/>
    </row>
    <row r="38" spans="98:120" ht="13.25"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25" x14ac:dyDescent="0.2"/>
    <row r="48" spans="98:120" ht="13.25" x14ac:dyDescent="0.2"/>
    <row r="49" spans="22:120" ht="13.25" x14ac:dyDescent="0.2">
      <c r="DN49" s="259"/>
      <c r="DO49" s="259"/>
      <c r="DP49" s="259"/>
    </row>
    <row r="50" spans="22:120" ht="13.25" x14ac:dyDescent="0.2"/>
    <row r="51" spans="22:120" ht="13.25" x14ac:dyDescent="0.2"/>
    <row r="52" spans="22:120" ht="13.25" x14ac:dyDescent="0.2"/>
    <row r="53" spans="22:120" ht="13.25" x14ac:dyDescent="0.2"/>
    <row r="54" spans="22:120" ht="13.25" x14ac:dyDescent="0.2"/>
    <row r="55" spans="22:120" ht="13.25" x14ac:dyDescent="0.2"/>
    <row r="56" spans="22:120" ht="13.25" x14ac:dyDescent="0.2"/>
    <row r="57" spans="22:120" ht="13.25" x14ac:dyDescent="0.2"/>
    <row r="58" spans="22:120" ht="13.25" x14ac:dyDescent="0.2"/>
    <row r="59" spans="22:120" ht="13.25" x14ac:dyDescent="0.2"/>
    <row r="60" spans="22:120" ht="13.25" x14ac:dyDescent="0.2"/>
    <row r="61" spans="22:120" ht="13.25" x14ac:dyDescent="0.2"/>
    <row r="62" spans="22:120" ht="13.25" x14ac:dyDescent="0.2"/>
    <row r="63" spans="22:120" ht="13.25" x14ac:dyDescent="0.2">
      <c r="W63" s="259"/>
      <c r="CS63" s="259"/>
      <c r="CX63" s="259"/>
      <c r="DC63" s="259"/>
      <c r="DH63" s="259"/>
    </row>
    <row r="64" spans="22:120" ht="13.25" x14ac:dyDescent="0.2">
      <c r="V64" s="259"/>
    </row>
    <row r="65" spans="15:120" ht="13.25"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5" x14ac:dyDescent="0.2">
      <c r="Q66" s="259"/>
      <c r="S66" s="259"/>
      <c r="U66" s="259"/>
      <c r="DM66" s="259"/>
    </row>
    <row r="67" spans="15:120" ht="13.25"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5" x14ac:dyDescent="0.2"/>
    <row r="69" spans="15:120" ht="13.25" x14ac:dyDescent="0.2"/>
    <row r="70" spans="15:120" ht="13.25" x14ac:dyDescent="0.2"/>
    <row r="71" spans="15:120" ht="13.25" x14ac:dyDescent="0.2"/>
    <row r="72" spans="15:120" ht="13.25" x14ac:dyDescent="0.2">
      <c r="DP72" s="259"/>
    </row>
    <row r="73" spans="15:120" ht="13.25" x14ac:dyDescent="0.2">
      <c r="DP73" s="259"/>
    </row>
    <row r="74" spans="15:120" ht="13.25" x14ac:dyDescent="0.2"/>
    <row r="75" spans="15:120" ht="13.25" x14ac:dyDescent="0.2"/>
    <row r="76" spans="15:120" ht="13.25" x14ac:dyDescent="0.2"/>
    <row r="77" spans="15:120" ht="13.25" x14ac:dyDescent="0.2"/>
    <row r="78" spans="15:120" ht="13.25" x14ac:dyDescent="0.2"/>
    <row r="79" spans="15:120" ht="13.25" x14ac:dyDescent="0.2"/>
    <row r="80" spans="15:120" ht="13.25" x14ac:dyDescent="0.2"/>
    <row r="81" spans="97:112" ht="13.25" x14ac:dyDescent="0.2"/>
    <row r="82" spans="97:112" ht="13.25" x14ac:dyDescent="0.2"/>
    <row r="83" spans="97:112" ht="13.25" x14ac:dyDescent="0.2"/>
    <row r="84" spans="97:112" ht="13.25" x14ac:dyDescent="0.2"/>
    <row r="85" spans="97:112" ht="13.25" x14ac:dyDescent="0.2"/>
    <row r="86" spans="97:112" ht="13.25"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599</v>
      </c>
    </row>
    <row r="98" spans="24:120" ht="13.25" hidden="1" x14ac:dyDescent="0.2">
      <c r="CS98" s="259"/>
      <c r="CX98" s="259"/>
      <c r="DC98" s="259"/>
      <c r="DH98" s="259"/>
    </row>
    <row r="99" spans="24:120" ht="13.25"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5" hidden="1" x14ac:dyDescent="0.2">
      <c r="CT103" s="259"/>
      <c r="CV103" s="259"/>
      <c r="CW103" s="259"/>
      <c r="CY103" s="259"/>
      <c r="DA103" s="259"/>
      <c r="DB103" s="259"/>
      <c r="DD103" s="259"/>
      <c r="DF103" s="259"/>
      <c r="DG103" s="259"/>
      <c r="DI103" s="259"/>
      <c r="DK103" s="259"/>
      <c r="DL103" s="259"/>
      <c r="DM103" s="259"/>
      <c r="DN103" s="259"/>
      <c r="DO103" s="259"/>
      <c r="DP103" s="259"/>
    </row>
    <row r="104" spans="24:120" ht="13.25"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Px9/j7Vhhg5PIjTam/J6iKSL0CwdP+HavDsCqlK/iGccV64uYCrSQzhOKegJH7XdRLMwtOHPLZomq5jJlufBQ==" saltValue="mw5l4iIPu2TEXVTKF+cE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43"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25"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5" x14ac:dyDescent="0.2"/>
    <row r="3" spans="2:116" ht="13.25" x14ac:dyDescent="0.2"/>
    <row r="4" spans="2:116" ht="13.25"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5"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5" x14ac:dyDescent="0.2"/>
    <row r="20" spans="9:116" ht="13.25" x14ac:dyDescent="0.2"/>
    <row r="21" spans="9:116" ht="13.25" x14ac:dyDescent="0.2">
      <c r="DL21" s="259"/>
    </row>
    <row r="22" spans="9:116" ht="13.25" x14ac:dyDescent="0.2">
      <c r="DI22" s="259"/>
      <c r="DJ22" s="259"/>
      <c r="DK22" s="259"/>
      <c r="DL22" s="259"/>
    </row>
    <row r="23" spans="9:116" ht="13.25" x14ac:dyDescent="0.2">
      <c r="CY23" s="259"/>
      <c r="CZ23" s="259"/>
      <c r="DA23" s="259"/>
      <c r="DB23" s="259"/>
      <c r="DC23" s="259"/>
      <c r="DD23" s="259"/>
      <c r="DE23" s="259"/>
      <c r="DF23" s="259"/>
      <c r="DG23" s="259"/>
      <c r="DH23" s="259"/>
      <c r="DI23" s="259"/>
      <c r="DJ23" s="259"/>
      <c r="DK23" s="259"/>
      <c r="DL23" s="259"/>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9"/>
      <c r="DA35" s="259"/>
      <c r="DB35" s="259"/>
      <c r="DC35" s="259"/>
      <c r="DD35" s="259"/>
      <c r="DE35" s="259"/>
      <c r="DF35" s="259"/>
      <c r="DG35" s="259"/>
      <c r="DH35" s="259"/>
      <c r="DI35" s="259"/>
      <c r="DJ35" s="259"/>
      <c r="DK35" s="259"/>
      <c r="DL35" s="259"/>
    </row>
    <row r="36" spans="15:116" ht="13.25" x14ac:dyDescent="0.2"/>
    <row r="37" spans="15:116" ht="13.25" x14ac:dyDescent="0.2">
      <c r="DL37" s="259"/>
    </row>
    <row r="38" spans="15:116" ht="13.25" x14ac:dyDescent="0.2">
      <c r="DI38" s="259"/>
      <c r="DJ38" s="259"/>
      <c r="DK38" s="259"/>
      <c r="DL38" s="259"/>
    </row>
    <row r="39" spans="15:116" ht="13.25" x14ac:dyDescent="0.2"/>
    <row r="40" spans="15:116" ht="13.25" x14ac:dyDescent="0.2"/>
    <row r="41" spans="15:116" ht="13.25" x14ac:dyDescent="0.2"/>
    <row r="42" spans="15:116" ht="13.25" x14ac:dyDescent="0.2"/>
    <row r="43" spans="15:116" ht="13.25"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5" x14ac:dyDescent="0.2">
      <c r="DL44" s="259"/>
    </row>
    <row r="45" spans="15:116" ht="13.25" x14ac:dyDescent="0.2"/>
    <row r="46" spans="15:116" ht="13.25" x14ac:dyDescent="0.2">
      <c r="DA46" s="259"/>
      <c r="DB46" s="259"/>
      <c r="DC46" s="259"/>
      <c r="DD46" s="259"/>
      <c r="DE46" s="259"/>
      <c r="DF46" s="259"/>
      <c r="DG46" s="259"/>
      <c r="DH46" s="259"/>
      <c r="DI46" s="259"/>
      <c r="DJ46" s="259"/>
      <c r="DK46" s="259"/>
      <c r="DL46" s="259"/>
    </row>
    <row r="47" spans="15:116" ht="13.25" x14ac:dyDescent="0.2"/>
    <row r="48" spans="15:116" ht="13.25" x14ac:dyDescent="0.2"/>
    <row r="49" spans="104:116" ht="13.25" x14ac:dyDescent="0.2"/>
    <row r="50" spans="104:116" ht="13.25" x14ac:dyDescent="0.2">
      <c r="CZ50" s="259"/>
      <c r="DA50" s="259"/>
      <c r="DB50" s="259"/>
      <c r="DC50" s="259"/>
      <c r="DD50" s="259"/>
      <c r="DE50" s="259"/>
      <c r="DF50" s="259"/>
      <c r="DG50" s="259"/>
      <c r="DH50" s="259"/>
      <c r="DI50" s="259"/>
      <c r="DJ50" s="259"/>
      <c r="DK50" s="259"/>
      <c r="DL50" s="259"/>
    </row>
    <row r="51" spans="104:116" ht="13.25" x14ac:dyDescent="0.2"/>
    <row r="52" spans="104:116" ht="13.25" x14ac:dyDescent="0.2"/>
    <row r="53" spans="104:116" ht="13.25" x14ac:dyDescent="0.2">
      <c r="DL53" s="259"/>
    </row>
    <row r="54" spans="104:116" ht="13.25" x14ac:dyDescent="0.2"/>
    <row r="55" spans="104:116" ht="13.25" x14ac:dyDescent="0.2"/>
    <row r="56" spans="104:116" ht="13.25" x14ac:dyDescent="0.2"/>
    <row r="57" spans="104:116" ht="13.25" x14ac:dyDescent="0.2"/>
    <row r="58" spans="104:116" ht="13.25" x14ac:dyDescent="0.2"/>
    <row r="59" spans="104:116" ht="13.25" x14ac:dyDescent="0.2"/>
    <row r="60" spans="104:116" ht="13.25" x14ac:dyDescent="0.2"/>
    <row r="61" spans="104:116" ht="13.25" x14ac:dyDescent="0.2"/>
    <row r="62" spans="104:116" ht="13.25" x14ac:dyDescent="0.2"/>
    <row r="63" spans="104:116" ht="13.25" x14ac:dyDescent="0.2"/>
    <row r="64" spans="104:116" ht="13.25" x14ac:dyDescent="0.2"/>
    <row r="65" spans="107:116" ht="13.25" x14ac:dyDescent="0.2"/>
    <row r="66" spans="107:116" ht="13.25" x14ac:dyDescent="0.2"/>
    <row r="67" spans="107:116" ht="13.25"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oW4Lf2SDQUV/lWRmXDNF9eD5BafolkZsg8IOcYywldhKpilIpxINXWYV9kgnReNNDedYuxHwXdRVNhKrpJtcg==" saltValue="DP8MLDWf51Sb9+9ZocNj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25" x14ac:dyDescent="0.2">
      <c r="AS1" s="262"/>
      <c r="AT1" s="262"/>
    </row>
    <row r="2" spans="1:46" ht="13.25" x14ac:dyDescent="0.2">
      <c r="AS2" s="262"/>
      <c r="AT2" s="262"/>
    </row>
    <row r="3" spans="1:46" ht="13.25" x14ac:dyDescent="0.2">
      <c r="AS3" s="262"/>
      <c r="AT3" s="262"/>
    </row>
    <row r="4" spans="1:46" ht="13.25"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520</v>
      </c>
      <c r="AL9" s="1118"/>
      <c r="AM9" s="1118"/>
      <c r="AN9" s="1119"/>
      <c r="AO9" s="281">
        <v>1025180</v>
      </c>
      <c r="AP9" s="281">
        <v>110199</v>
      </c>
      <c r="AQ9" s="282">
        <v>138583</v>
      </c>
      <c r="AR9" s="283">
        <v>-20.5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521</v>
      </c>
      <c r="AL10" s="1118"/>
      <c r="AM10" s="1118"/>
      <c r="AN10" s="1119"/>
      <c r="AO10" s="284">
        <v>205330</v>
      </c>
      <c r="AP10" s="284">
        <v>22071</v>
      </c>
      <c r="AQ10" s="285">
        <v>15847</v>
      </c>
      <c r="AR10" s="286">
        <v>39.299999999999997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522</v>
      </c>
      <c r="AL11" s="1118"/>
      <c r="AM11" s="1118"/>
      <c r="AN11" s="1119"/>
      <c r="AO11" s="284">
        <v>5914</v>
      </c>
      <c r="AP11" s="284">
        <v>636</v>
      </c>
      <c r="AQ11" s="285">
        <v>2224</v>
      </c>
      <c r="AR11" s="286">
        <v>-71.400000000000006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523</v>
      </c>
      <c r="AL12" s="1118"/>
      <c r="AM12" s="1118"/>
      <c r="AN12" s="1119"/>
      <c r="AO12" s="284" t="s">
        <v>524</v>
      </c>
      <c r="AP12" s="284" t="s">
        <v>524</v>
      </c>
      <c r="AQ12" s="285" t="s">
        <v>524</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525</v>
      </c>
      <c r="AL13" s="1118"/>
      <c r="AM13" s="1118"/>
      <c r="AN13" s="1119"/>
      <c r="AO13" s="284">
        <v>63015</v>
      </c>
      <c r="AP13" s="284">
        <v>6774</v>
      </c>
      <c r="AQ13" s="285">
        <v>5571</v>
      </c>
      <c r="AR13" s="286">
        <v>21.6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526</v>
      </c>
      <c r="AL14" s="1118"/>
      <c r="AM14" s="1118"/>
      <c r="AN14" s="1119"/>
      <c r="AO14" s="284">
        <v>44465</v>
      </c>
      <c r="AP14" s="284">
        <v>4780</v>
      </c>
      <c r="AQ14" s="285">
        <v>2766</v>
      </c>
      <c r="AR14" s="286">
        <v>72.8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527</v>
      </c>
      <c r="AL15" s="1121"/>
      <c r="AM15" s="1121"/>
      <c r="AN15" s="1122"/>
      <c r="AO15" s="284">
        <v>-78389</v>
      </c>
      <c r="AP15" s="284">
        <v>-8426</v>
      </c>
      <c r="AQ15" s="285">
        <v>-9361</v>
      </c>
      <c r="AR15" s="286">
        <v>-10</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190</v>
      </c>
      <c r="AL16" s="1121"/>
      <c r="AM16" s="1121"/>
      <c r="AN16" s="1122"/>
      <c r="AO16" s="284">
        <v>1265515</v>
      </c>
      <c r="AP16" s="284">
        <v>136033</v>
      </c>
      <c r="AQ16" s="285">
        <v>155632</v>
      </c>
      <c r="AR16" s="286">
        <v>-12.6</v>
      </c>
    </row>
    <row r="17" spans="1:46" ht="13.25"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5"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532</v>
      </c>
      <c r="AL21" s="1124"/>
      <c r="AM21" s="1124"/>
      <c r="AN21" s="1125"/>
      <c r="AO21" s="297">
        <v>13.44</v>
      </c>
      <c r="AP21" s="298">
        <v>13.83</v>
      </c>
      <c r="AQ21" s="299">
        <v>-0.39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533</v>
      </c>
      <c r="AL22" s="1124"/>
      <c r="AM22" s="1124"/>
      <c r="AN22" s="1125"/>
      <c r="AO22" s="302">
        <v>95.1</v>
      </c>
      <c r="AP22" s="303">
        <v>96.2</v>
      </c>
      <c r="AQ22" s="304">
        <v>-1.1000000000000001</v>
      </c>
      <c r="AR22" s="288"/>
      <c r="AS22" s="300"/>
      <c r="AT22" s="296"/>
    </row>
    <row r="23" spans="1:46" s="301" customFormat="1" ht="13.25"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5"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5"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4" t="s">
        <v>534</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5"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537</v>
      </c>
      <c r="AL32" s="1132"/>
      <c r="AM32" s="1132"/>
      <c r="AN32" s="1133"/>
      <c r="AO32" s="312">
        <v>968382</v>
      </c>
      <c r="AP32" s="312">
        <v>104094</v>
      </c>
      <c r="AQ32" s="313">
        <v>82029</v>
      </c>
      <c r="AR32" s="314">
        <v>26.9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538</v>
      </c>
      <c r="AL33" s="1132"/>
      <c r="AM33" s="1132"/>
      <c r="AN33" s="1133"/>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539</v>
      </c>
      <c r="AL34" s="1132"/>
      <c r="AM34" s="1132"/>
      <c r="AN34" s="1133"/>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540</v>
      </c>
      <c r="AL35" s="1132"/>
      <c r="AM35" s="1132"/>
      <c r="AN35" s="1133"/>
      <c r="AO35" s="312">
        <v>114140</v>
      </c>
      <c r="AP35" s="312">
        <v>12269</v>
      </c>
      <c r="AQ35" s="313">
        <v>28200</v>
      </c>
      <c r="AR35" s="314">
        <v>-56.5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541</v>
      </c>
      <c r="AL36" s="1132"/>
      <c r="AM36" s="1132"/>
      <c r="AN36" s="1133"/>
      <c r="AO36" s="312">
        <v>45729</v>
      </c>
      <c r="AP36" s="312">
        <v>4916</v>
      </c>
      <c r="AQ36" s="313">
        <v>4770</v>
      </c>
      <c r="AR36" s="314">
        <v>3.1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542</v>
      </c>
      <c r="AL37" s="1132"/>
      <c r="AM37" s="1132"/>
      <c r="AN37" s="1133"/>
      <c r="AO37" s="312">
        <v>102</v>
      </c>
      <c r="AP37" s="312">
        <v>11</v>
      </c>
      <c r="AQ37" s="313">
        <v>525</v>
      </c>
      <c r="AR37" s="314">
        <v>-97.9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543</v>
      </c>
      <c r="AL38" s="1135"/>
      <c r="AM38" s="1135"/>
      <c r="AN38" s="1136"/>
      <c r="AO38" s="315" t="s">
        <v>524</v>
      </c>
      <c r="AP38" s="315" t="s">
        <v>524</v>
      </c>
      <c r="AQ38" s="316">
        <v>4</v>
      </c>
      <c r="AR38" s="304" t="s">
        <v>524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544</v>
      </c>
      <c r="AL39" s="1135"/>
      <c r="AM39" s="1135"/>
      <c r="AN39" s="1136"/>
      <c r="AO39" s="312" t="s">
        <v>524</v>
      </c>
      <c r="AP39" s="312" t="s">
        <v>524</v>
      </c>
      <c r="AQ39" s="313">
        <v>-1861</v>
      </c>
      <c r="AR39" s="314" t="s">
        <v>524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545</v>
      </c>
      <c r="AL40" s="1132"/>
      <c r="AM40" s="1132"/>
      <c r="AN40" s="1133"/>
      <c r="AO40" s="312">
        <v>-741668</v>
      </c>
      <c r="AP40" s="312">
        <v>-79724</v>
      </c>
      <c r="AQ40" s="313">
        <v>-76879</v>
      </c>
      <c r="AR40" s="314">
        <v>3.7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304</v>
      </c>
      <c r="AL41" s="1138"/>
      <c r="AM41" s="1138"/>
      <c r="AN41" s="1139"/>
      <c r="AO41" s="312">
        <v>386685</v>
      </c>
      <c r="AP41" s="312">
        <v>41566</v>
      </c>
      <c r="AQ41" s="313">
        <v>36788</v>
      </c>
      <c r="AR41" s="314">
        <v>13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5"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5"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5"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5"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515</v>
      </c>
      <c r="AN49" s="1128" t="s">
        <v>549</v>
      </c>
      <c r="AO49" s="1129"/>
      <c r="AP49" s="1129"/>
      <c r="AQ49" s="1129"/>
      <c r="AR49" s="113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1352278</v>
      </c>
      <c r="AN51" s="334">
        <v>134234</v>
      </c>
      <c r="AO51" s="335">
        <v>21</v>
      </c>
      <c r="AP51" s="336">
        <v>115050</v>
      </c>
      <c r="AQ51" s="337">
        <v>1</v>
      </c>
      <c r="AR51" s="338">
        <v>20</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655503</v>
      </c>
      <c r="AN52" s="342">
        <v>65069</v>
      </c>
      <c r="AO52" s="343">
        <v>47.4</v>
      </c>
      <c r="AP52" s="344">
        <v>53792</v>
      </c>
      <c r="AQ52" s="345">
        <v>1.2</v>
      </c>
      <c r="AR52" s="346">
        <v>46.2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2046070</v>
      </c>
      <c r="AN53" s="334">
        <v>207765</v>
      </c>
      <c r="AO53" s="335">
        <v>54.8</v>
      </c>
      <c r="AP53" s="336">
        <v>118252</v>
      </c>
      <c r="AQ53" s="337">
        <v>2.8</v>
      </c>
      <c r="AR53" s="338">
        <v>52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1117907</v>
      </c>
      <c r="AN54" s="342">
        <v>113516</v>
      </c>
      <c r="AO54" s="343">
        <v>74.5</v>
      </c>
      <c r="AP54" s="344">
        <v>49994</v>
      </c>
      <c r="AQ54" s="345">
        <v>-7.1</v>
      </c>
      <c r="AR54" s="346">
        <v>81.599999999999994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1972288</v>
      </c>
      <c r="AN55" s="334">
        <v>203496</v>
      </c>
      <c r="AO55" s="335">
        <v>-2.1</v>
      </c>
      <c r="AP55" s="336">
        <v>200194</v>
      </c>
      <c r="AQ55" s="337">
        <v>69.3</v>
      </c>
      <c r="AR55" s="338">
        <v>-71.400000000000006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1111815</v>
      </c>
      <c r="AN56" s="342">
        <v>114715</v>
      </c>
      <c r="AO56" s="343">
        <v>1.1000000000000001</v>
      </c>
      <c r="AP56" s="344">
        <v>106422</v>
      </c>
      <c r="AQ56" s="345">
        <v>112.9</v>
      </c>
      <c r="AR56" s="346">
        <v>-111.8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844068</v>
      </c>
      <c r="AN57" s="334">
        <v>88467</v>
      </c>
      <c r="AO57" s="335">
        <v>-56.5</v>
      </c>
      <c r="AP57" s="336">
        <v>122054</v>
      </c>
      <c r="AQ57" s="337">
        <v>-39</v>
      </c>
      <c r="AR57" s="338">
        <v>-17.5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429245</v>
      </c>
      <c r="AN58" s="342">
        <v>44990</v>
      </c>
      <c r="AO58" s="343">
        <v>-60.8</v>
      </c>
      <c r="AP58" s="344">
        <v>68298</v>
      </c>
      <c r="AQ58" s="345">
        <v>-35.799999999999997</v>
      </c>
      <c r="AR58" s="346">
        <v>-25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883975</v>
      </c>
      <c r="AN59" s="334">
        <v>95020</v>
      </c>
      <c r="AO59" s="335">
        <v>7.4</v>
      </c>
      <c r="AP59" s="336">
        <v>111644</v>
      </c>
      <c r="AQ59" s="337">
        <v>-8.5</v>
      </c>
      <c r="AR59" s="338">
        <v>15.9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503302</v>
      </c>
      <c r="AN60" s="342">
        <v>54101</v>
      </c>
      <c r="AO60" s="343">
        <v>20.3</v>
      </c>
      <c r="AP60" s="344">
        <v>66606</v>
      </c>
      <c r="AQ60" s="345">
        <v>-2.5</v>
      </c>
      <c r="AR60" s="346">
        <v>22.8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1419736</v>
      </c>
      <c r="AN61" s="349">
        <v>145796</v>
      </c>
      <c r="AO61" s="350">
        <v>4.9000000000000004</v>
      </c>
      <c r="AP61" s="351">
        <v>133439</v>
      </c>
      <c r="AQ61" s="352">
        <v>5.0999999999999996</v>
      </c>
      <c r="AR61" s="338">
        <v>-0.2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763554</v>
      </c>
      <c r="AN62" s="342">
        <v>78478</v>
      </c>
      <c r="AO62" s="343">
        <v>16.5</v>
      </c>
      <c r="AP62" s="344">
        <v>69022</v>
      </c>
      <c r="AQ62" s="345">
        <v>13.7</v>
      </c>
      <c r="AR62" s="346">
        <v>2.8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5" hidden="1" x14ac:dyDescent="0.2">
      <c r="AK70" s="262"/>
      <c r="AL70" s="262"/>
      <c r="AM70" s="262"/>
      <c r="AN70" s="262"/>
      <c r="AO70" s="262"/>
      <c r="AP70" s="262"/>
      <c r="AQ70" s="262"/>
      <c r="AR70" s="262"/>
    </row>
    <row r="71" spans="1:46" ht="13.25" hidden="1" x14ac:dyDescent="0.2">
      <c r="AK71" s="262"/>
      <c r="AL71" s="262"/>
      <c r="AM71" s="262"/>
      <c r="AN71" s="262"/>
      <c r="AO71" s="262"/>
      <c r="AP71" s="262"/>
      <c r="AQ71" s="262"/>
      <c r="AR71" s="262"/>
    </row>
    <row r="72" spans="1:46" ht="13.25" hidden="1" x14ac:dyDescent="0.2">
      <c r="AK72" s="262"/>
      <c r="AL72" s="262"/>
      <c r="AM72" s="262"/>
      <c r="AN72" s="262"/>
      <c r="AO72" s="262"/>
      <c r="AP72" s="262"/>
      <c r="AQ72" s="262"/>
      <c r="AR72" s="262"/>
    </row>
    <row r="73" spans="1:46" ht="13.25" hidden="1" x14ac:dyDescent="0.2">
      <c r="AK73" s="262"/>
      <c r="AL73" s="262"/>
      <c r="AM73" s="262"/>
      <c r="AN73" s="262"/>
      <c r="AO73" s="262"/>
      <c r="AP73" s="262"/>
      <c r="AQ73" s="262"/>
      <c r="AR73" s="262"/>
    </row>
  </sheetData>
  <sheetProtection algorithmName="SHA-512" hashValue="KjF6T3KS5OJlUSooP3CoI1wOsvzz9XsOdQNc/LvdhiVTQ0CB3AsmrmKrdCtSfenzcVN8mKYAO9ny32QS8zf91Q==" saltValue="mUl9vo1KQPPGK7KOLHVk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73"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5" x14ac:dyDescent="0.2">
      <c r="B2" s="259"/>
      <c r="DG2" s="259"/>
    </row>
    <row r="3" spans="2:125" ht="13.25"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5" x14ac:dyDescent="0.2"/>
    <row r="5" spans="2:125" ht="13.25" x14ac:dyDescent="0.2"/>
    <row r="6" spans="2:125" ht="13.25" x14ac:dyDescent="0.2"/>
    <row r="7" spans="2:125" ht="13.25" x14ac:dyDescent="0.2"/>
    <row r="8" spans="2:125" ht="13.25" x14ac:dyDescent="0.2"/>
    <row r="9" spans="2:125" ht="13.25" x14ac:dyDescent="0.2">
      <c r="DU9" s="259"/>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9"/>
    </row>
    <row r="18" spans="125:125" ht="13.25" x14ac:dyDescent="0.2"/>
    <row r="19" spans="125:125" ht="13.25" x14ac:dyDescent="0.2"/>
    <row r="20" spans="125:125" ht="13.25" x14ac:dyDescent="0.2">
      <c r="DU20" s="259"/>
    </row>
    <row r="21" spans="125:125" ht="13.25" x14ac:dyDescent="0.2">
      <c r="DU21" s="259"/>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9"/>
    </row>
    <row r="29" spans="125:125" ht="13.25" x14ac:dyDescent="0.2"/>
    <row r="30" spans="125:125" ht="13.25" x14ac:dyDescent="0.2"/>
    <row r="31" spans="125:125" ht="13.25" x14ac:dyDescent="0.2"/>
    <row r="32" spans="125:125" ht="13.25" x14ac:dyDescent="0.2"/>
    <row r="33" spans="2:125" ht="13.25" x14ac:dyDescent="0.2">
      <c r="B33" s="259"/>
      <c r="G33" s="259"/>
      <c r="I33" s="259"/>
    </row>
    <row r="34" spans="2:125" ht="13.25" x14ac:dyDescent="0.2">
      <c r="C34" s="259"/>
      <c r="P34" s="259"/>
      <c r="DE34" s="259"/>
      <c r="DH34" s="259"/>
    </row>
    <row r="35" spans="2:125" ht="13.25" x14ac:dyDescent="0.2">
      <c r="D35" s="259"/>
      <c r="E35" s="259"/>
      <c r="DG35" s="259"/>
      <c r="DJ35" s="259"/>
      <c r="DP35" s="259"/>
      <c r="DQ35" s="259"/>
      <c r="DR35" s="259"/>
      <c r="DS35" s="259"/>
      <c r="DT35" s="259"/>
      <c r="DU35" s="259"/>
    </row>
    <row r="36" spans="2:125" ht="13.25"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5" x14ac:dyDescent="0.2">
      <c r="DU37" s="259"/>
    </row>
    <row r="38" spans="2:125" ht="13.25" x14ac:dyDescent="0.2">
      <c r="DT38" s="259"/>
      <c r="DU38" s="259"/>
    </row>
    <row r="39" spans="2:125" ht="13.25" x14ac:dyDescent="0.2"/>
    <row r="40" spans="2:125" ht="13.25" x14ac:dyDescent="0.2">
      <c r="DH40" s="259"/>
    </row>
    <row r="41" spans="2:125" ht="13.25" x14ac:dyDescent="0.2">
      <c r="DE41" s="259"/>
    </row>
    <row r="42" spans="2:125" ht="13.25" x14ac:dyDescent="0.2">
      <c r="DG42" s="259"/>
      <c r="DJ42" s="259"/>
    </row>
    <row r="43" spans="2:125" ht="13.25"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5" x14ac:dyDescent="0.2">
      <c r="DU44" s="259"/>
    </row>
    <row r="45" spans="2:125" ht="13.25" x14ac:dyDescent="0.2"/>
    <row r="46" spans="2:125" ht="13.25" x14ac:dyDescent="0.2"/>
    <row r="47" spans="2:125" ht="13.25" x14ac:dyDescent="0.2"/>
    <row r="48" spans="2:125" ht="13.25" x14ac:dyDescent="0.2">
      <c r="DT48" s="259"/>
      <c r="DU48" s="259"/>
    </row>
    <row r="49" spans="120:125" ht="13.25" x14ac:dyDescent="0.2">
      <c r="DU49" s="259"/>
    </row>
    <row r="50" spans="120:125" ht="13.25" x14ac:dyDescent="0.2">
      <c r="DU50" s="259"/>
    </row>
    <row r="51" spans="120:125" ht="13.25" x14ac:dyDescent="0.2">
      <c r="DP51" s="259"/>
      <c r="DQ51" s="259"/>
      <c r="DR51" s="259"/>
      <c r="DS51" s="259"/>
      <c r="DT51" s="259"/>
      <c r="DU51" s="259"/>
    </row>
    <row r="52" spans="120:125" ht="13.25" x14ac:dyDescent="0.2"/>
    <row r="53" spans="120:125" ht="13.25" x14ac:dyDescent="0.2"/>
    <row r="54" spans="120:125" ht="13.25" x14ac:dyDescent="0.2">
      <c r="DU54" s="259"/>
    </row>
    <row r="55" spans="120:125" ht="13.25" x14ac:dyDescent="0.2"/>
    <row r="56" spans="120:125" ht="13.25" x14ac:dyDescent="0.2"/>
    <row r="57" spans="120:125" ht="13.25" x14ac:dyDescent="0.2"/>
    <row r="58" spans="120:125" ht="13.25" x14ac:dyDescent="0.2">
      <c r="DU58" s="259"/>
    </row>
    <row r="59" spans="120:125" ht="13.25" x14ac:dyDescent="0.2"/>
    <row r="60" spans="120:125" ht="13.25" x14ac:dyDescent="0.2"/>
    <row r="61" spans="120:125" ht="13.25" x14ac:dyDescent="0.2"/>
    <row r="62" spans="120:125" ht="13.25" x14ac:dyDescent="0.2"/>
    <row r="63" spans="120:125" ht="13.25" x14ac:dyDescent="0.2">
      <c r="DU63" s="259"/>
    </row>
    <row r="64" spans="120:125" ht="13.25" x14ac:dyDescent="0.2">
      <c r="DT64" s="259"/>
      <c r="DU64" s="259"/>
    </row>
    <row r="65" spans="123:125" ht="13.25" x14ac:dyDescent="0.2"/>
    <row r="66" spans="123:125" ht="13.25" x14ac:dyDescent="0.2"/>
    <row r="67" spans="123:125" ht="13.25"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LVKPBBmpw+Q46B3pjwVTaVBv2lIL9GDOuxNZWRhOWBe/bxBFjChe0XSShcabOVkzO0MHqcYKDC6a86B+2XXlMw==" saltValue="Z2JnsTbL9HPyTkwYZqCW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5" x14ac:dyDescent="0.2">
      <c r="B2" s="259"/>
      <c r="T2" s="259"/>
    </row>
    <row r="3" spans="1:125" ht="13.25"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9"/>
      <c r="G33" s="259"/>
      <c r="I33" s="259"/>
    </row>
    <row r="34" spans="2:125" ht="13.25" x14ac:dyDescent="0.2">
      <c r="C34" s="259"/>
      <c r="P34" s="259"/>
      <c r="R34" s="259"/>
      <c r="U34" s="259"/>
    </row>
    <row r="35" spans="2:125" ht="13.25"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5" x14ac:dyDescent="0.2">
      <c r="F36" s="259"/>
      <c r="H36" s="259"/>
      <c r="J36" s="259"/>
      <c r="K36" s="259"/>
      <c r="L36" s="259"/>
      <c r="M36" s="259"/>
      <c r="N36" s="259"/>
      <c r="O36" s="259"/>
      <c r="Q36" s="259"/>
      <c r="S36" s="259"/>
      <c r="V36" s="259"/>
    </row>
    <row r="37" spans="2:125" ht="13.25" x14ac:dyDescent="0.2"/>
    <row r="38" spans="2:125" ht="13.25" x14ac:dyDescent="0.2"/>
    <row r="39" spans="2:125" ht="13.25" x14ac:dyDescent="0.2"/>
    <row r="40" spans="2:125" ht="13.25" x14ac:dyDescent="0.2">
      <c r="U40" s="259"/>
    </row>
    <row r="41" spans="2:125" ht="13.25" x14ac:dyDescent="0.2">
      <c r="R41" s="259"/>
    </row>
    <row r="42" spans="2:125" ht="13.25"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5" x14ac:dyDescent="0.2">
      <c r="Q43" s="259"/>
      <c r="S43" s="259"/>
      <c r="V43" s="259"/>
    </row>
    <row r="44" spans="2:125" ht="13.25" x14ac:dyDescent="0.2"/>
    <row r="45" spans="2:125" ht="13.25" x14ac:dyDescent="0.2"/>
    <row r="46" spans="2:125" ht="13.25" x14ac:dyDescent="0.2"/>
    <row r="47" spans="2:125" ht="13.25" x14ac:dyDescent="0.2"/>
    <row r="48" spans="2:125" ht="13.25" x14ac:dyDescent="0.2"/>
    <row r="49" ht="13.25" x14ac:dyDescent="0.2"/>
    <row r="50" ht="13.25" x14ac:dyDescent="0.2"/>
    <row r="51" ht="13.25" x14ac:dyDescent="0.2"/>
    <row r="52" ht="13.25" x14ac:dyDescent="0.2"/>
    <row r="53" ht="13.25" x14ac:dyDescent="0.2"/>
    <row r="54" ht="13.25" x14ac:dyDescent="0.2"/>
    <row r="55" ht="13.25"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P7Douq7MeXT+LMemKH2IbXXMsIxKFEEoEbgbEFTlcyhghqVllStnBWXdAmkc8oZlCVI9W0rZRdM+yfFOP6Yhmg==" saltValue="yB4NCBBkb4ZsZ1Anicut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L44" sqref="L44:L4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40" t="s">
        <v>3</v>
      </c>
      <c r="D47" s="1140"/>
      <c r="E47" s="1141"/>
      <c r="F47" s="11">
        <v>71.66</v>
      </c>
      <c r="G47" s="12">
        <v>71.23</v>
      </c>
      <c r="H47" s="12">
        <v>68.64</v>
      </c>
      <c r="I47" s="12">
        <v>60.61</v>
      </c>
      <c r="J47" s="13">
        <v>63.56</v>
      </c>
    </row>
    <row r="48" spans="2:10" ht="57.75" customHeight="1" x14ac:dyDescent="0.2">
      <c r="B48" s="14"/>
      <c r="C48" s="1142" t="s">
        <v>4</v>
      </c>
      <c r="D48" s="1142"/>
      <c r="E48" s="1143"/>
      <c r="F48" s="15">
        <v>20.260000000000002</v>
      </c>
      <c r="G48" s="16">
        <v>22.86</v>
      </c>
      <c r="H48" s="16">
        <v>13.06</v>
      </c>
      <c r="I48" s="16">
        <v>27.56</v>
      </c>
      <c r="J48" s="17">
        <v>12.6</v>
      </c>
    </row>
    <row r="49" spans="2:10" ht="57.75" customHeight="1" thickBot="1" x14ac:dyDescent="0.25">
      <c r="B49" s="18"/>
      <c r="C49" s="1144" t="s">
        <v>5</v>
      </c>
      <c r="D49" s="1144"/>
      <c r="E49" s="1145"/>
      <c r="F49" s="19" t="s">
        <v>570</v>
      </c>
      <c r="G49" s="20">
        <v>0.63</v>
      </c>
      <c r="H49" s="20" t="s">
        <v>571</v>
      </c>
      <c r="I49" s="20">
        <v>10.23</v>
      </c>
      <c r="J49" s="21" t="s">
        <v>572</v>
      </c>
    </row>
    <row r="50" spans="2:10" ht="13" x14ac:dyDescent="0.2"/>
  </sheetData>
  <sheetProtection algorithmName="SHA-512" hashValue="kut76niGuZf5yHM2Inct6zRlMS5EhOa+rFuK/vsFFlMKPKQyqCXeCtnJrmiJv/MqTwPbr+cRiL1rz23EkjjW2Q==" saltValue="91jCL7o1RSSBVXGITVo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2024-03-19T02:38:25Z</cp:lastPrinted>
  <dcterms:created xsi:type="dcterms:W3CDTF">2024-02-05T03:40:59Z</dcterms:created>
  <dcterms:modified xsi:type="dcterms:W3CDTF">2024-03-22T01:50:41Z</dcterms:modified>
  <cp:category/>
</cp:coreProperties>
</file>