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28\share\04 課税班\003法人二税・地特税・特別法人事業税\07 各種様式・ホームページ修正\02　ホームページ修正\R3ホームページ記載修正\掲載用\"/>
    </mc:Choice>
  </mc:AlternateContent>
  <bookViews>
    <workbookView xWindow="0" yWindow="0" windowWidth="20490" windowHeight="7095"/>
  </bookViews>
  <sheets>
    <sheet name="Ａ４基本" sheetId="12" r:id="rId1"/>
  </sheets>
  <definedNames>
    <definedName name="_xlnm.Print_Area" localSheetId="0">Ａ４基本!$A$1:$J$145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12" l="1"/>
  <c r="I101" i="12"/>
  <c r="H101" i="12"/>
  <c r="D142" i="12" l="1"/>
  <c r="F144" i="12" l="1"/>
  <c r="F124" i="12"/>
  <c r="F126" i="12" s="1"/>
  <c r="E124" i="12"/>
  <c r="E126" i="12" s="1"/>
  <c r="D124" i="12"/>
  <c r="D126" i="12" s="1"/>
  <c r="G121" i="12"/>
  <c r="C121" i="12" s="1"/>
  <c r="J120" i="12"/>
  <c r="I120" i="12"/>
  <c r="H120" i="12"/>
  <c r="C120" i="12"/>
  <c r="J118" i="12"/>
  <c r="I118" i="12"/>
  <c r="H118" i="12"/>
  <c r="C118" i="12"/>
  <c r="G117" i="12"/>
  <c r="G119" i="12" s="1"/>
  <c r="G123" i="12" s="1"/>
  <c r="J116" i="12"/>
  <c r="I116" i="12"/>
  <c r="H116" i="12"/>
  <c r="C116" i="12"/>
  <c r="J115" i="12"/>
  <c r="I115" i="12"/>
  <c r="H115" i="12"/>
  <c r="C115" i="12"/>
  <c r="F102" i="12"/>
  <c r="F104" i="12" s="1"/>
  <c r="F112" i="12" s="1"/>
  <c r="E102" i="12"/>
  <c r="E104" i="12" s="1"/>
  <c r="E112" i="12" s="1"/>
  <c r="D102" i="12"/>
  <c r="D104" i="12" s="1"/>
  <c r="G99" i="12"/>
  <c r="C102" i="12" s="1"/>
  <c r="J98" i="12"/>
  <c r="I98" i="12"/>
  <c r="H98" i="12"/>
  <c r="C98" i="12"/>
  <c r="J96" i="12"/>
  <c r="I96" i="12"/>
  <c r="H96" i="12"/>
  <c r="C96" i="12"/>
  <c r="G95" i="12"/>
  <c r="G97" i="12" s="1"/>
  <c r="G101" i="12" s="1"/>
  <c r="C103" i="12" s="1"/>
  <c r="C94" i="12"/>
  <c r="C93" i="12"/>
  <c r="F82" i="12"/>
  <c r="F84" i="12" s="1"/>
  <c r="F91" i="12" s="1"/>
  <c r="E82" i="12"/>
  <c r="E84" i="12" s="1"/>
  <c r="E91" i="12" s="1"/>
  <c r="D82" i="12"/>
  <c r="D84" i="12" s="1"/>
  <c r="G80" i="12"/>
  <c r="C82" i="12" s="1"/>
  <c r="C80" i="12"/>
  <c r="C79" i="12"/>
  <c r="G77" i="12"/>
  <c r="F77" i="12"/>
  <c r="E77" i="12"/>
  <c r="D77" i="12"/>
  <c r="C76" i="12"/>
  <c r="J75" i="12"/>
  <c r="I75" i="12"/>
  <c r="H75" i="12"/>
  <c r="C75" i="12"/>
  <c r="C77" i="12" s="1"/>
  <c r="F71" i="12"/>
  <c r="F73" i="12" s="1"/>
  <c r="E71" i="12"/>
  <c r="E73" i="12" s="1"/>
  <c r="D71" i="12"/>
  <c r="G70" i="12"/>
  <c r="C72" i="12" s="1"/>
  <c r="F70" i="12"/>
  <c r="E70" i="12"/>
  <c r="D70" i="12"/>
  <c r="G69" i="12"/>
  <c r="C71" i="12" s="1"/>
  <c r="C69" i="12"/>
  <c r="J68" i="12"/>
  <c r="I68" i="12"/>
  <c r="H68" i="12"/>
  <c r="C68" i="12"/>
  <c r="C67" i="12"/>
  <c r="J65" i="12"/>
  <c r="I65" i="12"/>
  <c r="H65" i="12"/>
  <c r="C65" i="12"/>
  <c r="G64" i="12"/>
  <c r="F64" i="12"/>
  <c r="E64" i="12"/>
  <c r="D64" i="12"/>
  <c r="C64" i="12" s="1"/>
  <c r="C63" i="12"/>
  <c r="J62" i="12"/>
  <c r="I62" i="12"/>
  <c r="H62" i="12"/>
  <c r="C62" i="12"/>
  <c r="C61" i="12"/>
  <c r="F57" i="12"/>
  <c r="F59" i="12" s="1"/>
  <c r="E57" i="12"/>
  <c r="E59" i="12" s="1"/>
  <c r="D57" i="12"/>
  <c r="D59" i="12" s="1"/>
  <c r="C59" i="12" s="1"/>
  <c r="C57" i="12"/>
  <c r="G56" i="12"/>
  <c r="C58" i="12" s="1"/>
  <c r="F56" i="12"/>
  <c r="E56" i="12"/>
  <c r="D56" i="12"/>
  <c r="C56" i="12" s="1"/>
  <c r="G55" i="12"/>
  <c r="C55" i="12" s="1"/>
  <c r="J54" i="12"/>
  <c r="I54" i="12"/>
  <c r="H54" i="12"/>
  <c r="C54" i="12"/>
  <c r="C53" i="12"/>
  <c r="C52" i="12"/>
  <c r="C51" i="12"/>
  <c r="G48" i="12"/>
  <c r="F48" i="12"/>
  <c r="E48" i="12"/>
  <c r="D48" i="12"/>
  <c r="J47" i="12"/>
  <c r="I47" i="12"/>
  <c r="H47" i="12"/>
  <c r="C47" i="12"/>
  <c r="J46" i="12"/>
  <c r="I46" i="12"/>
  <c r="H46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J27" i="12"/>
  <c r="I27" i="12"/>
  <c r="H27" i="12"/>
  <c r="C27" i="12"/>
  <c r="C26" i="12"/>
  <c r="C25" i="12"/>
  <c r="C24" i="12"/>
  <c r="G23" i="12"/>
  <c r="F23" i="12"/>
  <c r="E23" i="12"/>
  <c r="D23" i="12"/>
  <c r="J22" i="12"/>
  <c r="I22" i="12"/>
  <c r="H22" i="12"/>
  <c r="C22" i="12"/>
  <c r="J21" i="12"/>
  <c r="I21" i="12"/>
  <c r="H21" i="12"/>
  <c r="C21" i="12"/>
  <c r="J20" i="12"/>
  <c r="J23" i="12" s="1"/>
  <c r="I20" i="12"/>
  <c r="I23" i="12" s="1"/>
  <c r="H20" i="12"/>
  <c r="H23" i="12" s="1"/>
  <c r="C20" i="12"/>
  <c r="C23" i="12" s="1"/>
  <c r="E18" i="12"/>
  <c r="F16" i="12"/>
  <c r="F18" i="12" s="1"/>
  <c r="E16" i="12"/>
  <c r="D16" i="12"/>
  <c r="D18" i="12" s="1"/>
  <c r="F15" i="12"/>
  <c r="E15" i="12"/>
  <c r="D15" i="12"/>
  <c r="G14" i="12"/>
  <c r="C16" i="12" s="1"/>
  <c r="C14" i="12"/>
  <c r="J12" i="12"/>
  <c r="I12" i="12"/>
  <c r="H12" i="12"/>
  <c r="C12" i="12"/>
  <c r="J10" i="12"/>
  <c r="I10" i="12"/>
  <c r="H10" i="12"/>
  <c r="C10" i="12"/>
  <c r="J9" i="12"/>
  <c r="I9" i="12"/>
  <c r="H9" i="12"/>
  <c r="H15" i="12" s="1"/>
  <c r="C8" i="12"/>
  <c r="J119" i="12" l="1"/>
  <c r="G50" i="12"/>
  <c r="I15" i="12"/>
  <c r="E17" i="12" s="1"/>
  <c r="G66" i="12"/>
  <c r="G78" i="12" s="1"/>
  <c r="G81" i="12" s="1"/>
  <c r="C48" i="12"/>
  <c r="I117" i="12"/>
  <c r="I119" i="12" s="1"/>
  <c r="H117" i="12"/>
  <c r="H119" i="12" s="1"/>
  <c r="J117" i="12"/>
  <c r="J15" i="12"/>
  <c r="F17" i="12" s="1"/>
  <c r="F19" i="12" s="1"/>
  <c r="F50" i="12" s="1"/>
  <c r="D17" i="12"/>
  <c r="D19" i="12" s="1"/>
  <c r="D112" i="12"/>
  <c r="C104" i="12"/>
  <c r="C112" i="12" s="1"/>
  <c r="C126" i="12"/>
  <c r="C18" i="12"/>
  <c r="E19" i="12"/>
  <c r="D91" i="12"/>
  <c r="C84" i="12"/>
  <c r="C91" i="12" s="1"/>
  <c r="J123" i="12"/>
  <c r="F125" i="12" s="1"/>
  <c r="I123" i="12"/>
  <c r="E125" i="12" s="1"/>
  <c r="H123" i="12"/>
  <c r="D125" i="12" s="1"/>
  <c r="C125" i="12"/>
  <c r="C70" i="12"/>
  <c r="C99" i="12"/>
  <c r="C124" i="12"/>
  <c r="C17" i="12" l="1"/>
  <c r="G15" i="12"/>
  <c r="C15" i="12" s="1"/>
  <c r="G144" i="12" s="1"/>
  <c r="J7" i="12" s="1"/>
  <c r="J94" i="12" s="1"/>
  <c r="I7" i="12"/>
  <c r="I94" i="12" s="1"/>
  <c r="C19" i="12"/>
  <c r="D50" i="12"/>
  <c r="E50" i="12"/>
  <c r="H94" i="12" l="1"/>
  <c r="J33" i="12"/>
  <c r="J28" i="12"/>
  <c r="I33" i="12"/>
  <c r="I28" i="12"/>
  <c r="E144" i="12"/>
  <c r="H7" i="12" s="1"/>
  <c r="G7" i="12" s="1"/>
  <c r="C50" i="12"/>
  <c r="I93" i="12"/>
  <c r="I79" i="12"/>
  <c r="I76" i="12"/>
  <c r="I67" i="12"/>
  <c r="I63" i="12"/>
  <c r="I61" i="12"/>
  <c r="I44" i="12"/>
  <c r="I42" i="12"/>
  <c r="I40" i="12"/>
  <c r="I38" i="12"/>
  <c r="I36" i="12"/>
  <c r="I34" i="12"/>
  <c r="I31" i="12"/>
  <c r="I25" i="12"/>
  <c r="I53" i="12"/>
  <c r="I51" i="12"/>
  <c r="I45" i="12"/>
  <c r="I43" i="12"/>
  <c r="I41" i="12"/>
  <c r="I39" i="12"/>
  <c r="I37" i="12"/>
  <c r="I35" i="12"/>
  <c r="I32" i="12"/>
  <c r="I30" i="12"/>
  <c r="I26" i="12"/>
  <c r="I24" i="12"/>
  <c r="I52" i="12"/>
  <c r="I29" i="12"/>
  <c r="J93" i="12"/>
  <c r="J95" i="12" s="1"/>
  <c r="J97" i="12" s="1"/>
  <c r="F103" i="12" s="1"/>
  <c r="J53" i="12"/>
  <c r="J52" i="12"/>
  <c r="J51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2" i="12"/>
  <c r="J31" i="12"/>
  <c r="J30" i="12"/>
  <c r="J29" i="12"/>
  <c r="J26" i="12"/>
  <c r="J25" i="12"/>
  <c r="J24" i="12"/>
  <c r="J79" i="12"/>
  <c r="J76" i="12"/>
  <c r="J77" i="12" s="1"/>
  <c r="J67" i="12"/>
  <c r="J70" i="12" s="1"/>
  <c r="F72" i="12" s="1"/>
  <c r="F74" i="12" s="1"/>
  <c r="J63" i="12"/>
  <c r="J61" i="12"/>
  <c r="H33" i="12" l="1"/>
  <c r="J64" i="12"/>
  <c r="H28" i="12"/>
  <c r="H63" i="12"/>
  <c r="H30" i="12"/>
  <c r="H39" i="12"/>
  <c r="H31" i="12"/>
  <c r="J56" i="12"/>
  <c r="F58" i="12" s="1"/>
  <c r="F60" i="12" s="1"/>
  <c r="F66" i="12" s="1"/>
  <c r="F78" i="12" s="1"/>
  <c r="F81" i="12" s="1"/>
  <c r="H40" i="12"/>
  <c r="H29" i="12"/>
  <c r="H51" i="12"/>
  <c r="I56" i="12"/>
  <c r="E58" i="12" s="1"/>
  <c r="E60" i="12" s="1"/>
  <c r="H34" i="12"/>
  <c r="H42" i="12"/>
  <c r="H67" i="12"/>
  <c r="H70" i="12" s="1"/>
  <c r="D72" i="12" s="1"/>
  <c r="D73" i="12" s="1"/>
  <c r="I70" i="12"/>
  <c r="E72" i="12" s="1"/>
  <c r="E74" i="12" s="1"/>
  <c r="J48" i="12"/>
  <c r="J50" i="12" s="1"/>
  <c r="J66" i="12" s="1"/>
  <c r="J78" i="12" s="1"/>
  <c r="J81" i="12" s="1"/>
  <c r="F83" i="12" s="1"/>
  <c r="H52" i="12"/>
  <c r="H32" i="12"/>
  <c r="H41" i="12"/>
  <c r="H53" i="12"/>
  <c r="H36" i="12"/>
  <c r="H44" i="12"/>
  <c r="H76" i="12"/>
  <c r="H77" i="12" s="1"/>
  <c r="I77" i="12"/>
  <c r="H24" i="12"/>
  <c r="I48" i="12"/>
  <c r="I50" i="12" s="1"/>
  <c r="H35" i="12"/>
  <c r="H43" i="12"/>
  <c r="H25" i="12"/>
  <c r="H38" i="12"/>
  <c r="H61" i="12"/>
  <c r="H64" i="12" s="1"/>
  <c r="I64" i="12"/>
  <c r="H79" i="12"/>
  <c r="H26" i="12"/>
  <c r="H37" i="12"/>
  <c r="H45" i="12"/>
  <c r="H93" i="12"/>
  <c r="H95" i="12" s="1"/>
  <c r="H97" i="12" s="1"/>
  <c r="D103" i="12" s="1"/>
  <c r="I95" i="12"/>
  <c r="I97" i="12" s="1"/>
  <c r="E103" i="12" s="1"/>
  <c r="D135" i="12" l="1"/>
  <c r="I66" i="12"/>
  <c r="I78" i="12" s="1"/>
  <c r="I81" i="12" s="1"/>
  <c r="E83" i="12" s="1"/>
  <c r="D133" i="12"/>
  <c r="E66" i="12"/>
  <c r="E78" i="12" s="1"/>
  <c r="E81" i="12" s="1"/>
  <c r="F85" i="12"/>
  <c r="F92" i="12" s="1"/>
  <c r="F95" i="12" s="1"/>
  <c r="F97" i="12" s="1"/>
  <c r="F101" i="12" s="1"/>
  <c r="F106" i="12" s="1"/>
  <c r="F114" i="12" s="1"/>
  <c r="F117" i="12" s="1"/>
  <c r="F119" i="12" s="1"/>
  <c r="F123" i="12" s="1"/>
  <c r="F128" i="12" s="1"/>
  <c r="D137" i="12" s="1"/>
  <c r="H48" i="12"/>
  <c r="H50" i="12" s="1"/>
  <c r="H66" i="12" s="1"/>
  <c r="H78" i="12" s="1"/>
  <c r="H81" i="12" s="1"/>
  <c r="D83" i="12" s="1"/>
  <c r="C73" i="12"/>
  <c r="H56" i="12"/>
  <c r="D58" i="12" s="1"/>
  <c r="D60" i="12" s="1"/>
  <c r="C83" i="12" l="1"/>
  <c r="E85" i="12"/>
  <c r="E92" i="12" s="1"/>
  <c r="E95" i="12" s="1"/>
  <c r="E97" i="12" s="1"/>
  <c r="E101" i="12" s="1"/>
  <c r="E106" i="12" s="1"/>
  <c r="E114" i="12" s="1"/>
  <c r="E117" i="12" s="1"/>
  <c r="E119" i="12" s="1"/>
  <c r="E123" i="12" s="1"/>
  <c r="E128" i="12" s="1"/>
  <c r="C60" i="12"/>
  <c r="C66" i="12" s="1"/>
  <c r="C78" i="12" s="1"/>
  <c r="D66" i="12"/>
  <c r="D78" i="12" s="1"/>
  <c r="D81" i="12" s="1"/>
  <c r="D85" i="12" l="1"/>
  <c r="C81" i="12"/>
  <c r="D92" i="12" l="1"/>
  <c r="D95" i="12" s="1"/>
  <c r="D97" i="12" s="1"/>
  <c r="D101" i="12" s="1"/>
  <c r="C85" i="12"/>
  <c r="C92" i="12" s="1"/>
  <c r="C95" i="12" s="1"/>
  <c r="C97" i="12" s="1"/>
  <c r="D106" i="12" l="1"/>
  <c r="C101" i="12"/>
  <c r="D114" i="12" l="1"/>
  <c r="D117" i="12" s="1"/>
  <c r="D119" i="12" s="1"/>
  <c r="D123" i="12" s="1"/>
  <c r="C106" i="12"/>
  <c r="C114" i="12" s="1"/>
  <c r="C117" i="12" s="1"/>
  <c r="C119" i="12" s="1"/>
  <c r="D128" i="12" l="1"/>
  <c r="C123" i="12"/>
  <c r="D131" i="12" l="1"/>
  <c r="C128" i="12"/>
</calcChain>
</file>

<file path=xl/sharedStrings.xml><?xml version="1.0" encoding="utf-8"?>
<sst xmlns="http://schemas.openxmlformats.org/spreadsheetml/2006/main" count="184" uniqueCount="133">
  <si>
    <t>部門別損益計算書(所得割計算）</t>
    <rPh sb="0" eb="2">
      <t>ブモン</t>
    </rPh>
    <rPh sb="2" eb="3">
      <t>ベツ</t>
    </rPh>
    <rPh sb="3" eb="5">
      <t>ソンエキ</t>
    </rPh>
    <rPh sb="5" eb="8">
      <t>ケイサンショ</t>
    </rPh>
    <rPh sb="9" eb="11">
      <t>ショトク</t>
    </rPh>
    <rPh sb="11" eb="12">
      <t>ワリ</t>
    </rPh>
    <rPh sb="12" eb="14">
      <t>ケイサン</t>
    </rPh>
    <phoneticPr fontId="2"/>
  </si>
  <si>
    <t>※按分率については、売上金額等最も妥当と認められる基準による</t>
    <rPh sb="1" eb="3">
      <t>アンブン</t>
    </rPh>
    <rPh sb="3" eb="4">
      <t>リツ</t>
    </rPh>
    <rPh sb="10" eb="12">
      <t>ウリアゲ</t>
    </rPh>
    <rPh sb="12" eb="14">
      <t>キンガク</t>
    </rPh>
    <rPh sb="14" eb="15">
      <t>トウ</t>
    </rPh>
    <rPh sb="15" eb="16">
      <t>モット</t>
    </rPh>
    <rPh sb="17" eb="19">
      <t>ダトウ</t>
    </rPh>
    <rPh sb="20" eb="21">
      <t>ミト</t>
    </rPh>
    <rPh sb="25" eb="27">
      <t>キジュン</t>
    </rPh>
    <phoneticPr fontId="2"/>
  </si>
  <si>
    <t>科目</t>
    <rPh sb="0" eb="2">
      <t>カモク</t>
    </rPh>
    <phoneticPr fontId="2"/>
  </si>
  <si>
    <t>損益計算書</t>
    <rPh sb="0" eb="2">
      <t>ソンエキ</t>
    </rPh>
    <rPh sb="2" eb="5">
      <t>ケイサンショ</t>
    </rPh>
    <phoneticPr fontId="2"/>
  </si>
  <si>
    <t>部門区分</t>
    <rPh sb="0" eb="2">
      <t>ブモン</t>
    </rPh>
    <rPh sb="2" eb="4">
      <t>クブン</t>
    </rPh>
    <phoneticPr fontId="2"/>
  </si>
  <si>
    <t>共通部分</t>
    <rPh sb="0" eb="2">
      <t>キョウツウ</t>
    </rPh>
    <rPh sb="2" eb="4">
      <t>ブブン</t>
    </rPh>
    <phoneticPr fontId="2"/>
  </si>
  <si>
    <t>共通部分（按分算出額）</t>
    <rPh sb="0" eb="2">
      <t>キョウツウ</t>
    </rPh>
    <rPh sb="2" eb="4">
      <t>ブブン</t>
    </rPh>
    <rPh sb="5" eb="7">
      <t>アンブン</t>
    </rPh>
    <rPh sb="7" eb="9">
      <t>サンシュツ</t>
    </rPh>
    <rPh sb="9" eb="10">
      <t>ガク</t>
    </rPh>
    <phoneticPr fontId="2"/>
  </si>
  <si>
    <t>所得課税部門</t>
    <rPh sb="0" eb="2">
      <t>ショトク</t>
    </rPh>
    <rPh sb="2" eb="4">
      <t>カゼイ</t>
    </rPh>
    <rPh sb="4" eb="6">
      <t>ブモン</t>
    </rPh>
    <phoneticPr fontId="2"/>
  </si>
  <si>
    <t>電気供給部門</t>
    <rPh sb="0" eb="2">
      <t>デンキ</t>
    </rPh>
    <rPh sb="2" eb="4">
      <t>キョウキュウ</t>
    </rPh>
    <rPh sb="4" eb="6">
      <t>ブモン</t>
    </rPh>
    <phoneticPr fontId="2"/>
  </si>
  <si>
    <t>１号事業</t>
    <rPh sb="1" eb="2">
      <t>ゴウ</t>
    </rPh>
    <rPh sb="2" eb="4">
      <t>ジギョウ</t>
    </rPh>
    <phoneticPr fontId="2"/>
  </si>
  <si>
    <t>２号事業</t>
    <rPh sb="1" eb="2">
      <t>ゴウ</t>
    </rPh>
    <rPh sb="2" eb="4">
      <t>ジギョウ</t>
    </rPh>
    <phoneticPr fontId="2"/>
  </si>
  <si>
    <t>３号事業</t>
    <rPh sb="1" eb="2">
      <t>ゴウ</t>
    </rPh>
    <rPh sb="2" eb="4">
      <t>ジギョウ</t>
    </rPh>
    <phoneticPr fontId="2"/>
  </si>
  <si>
    <t>配分比率</t>
    <rPh sb="0" eb="2">
      <t>ハイブン</t>
    </rPh>
    <rPh sb="2" eb="4">
      <t>ヒリツ</t>
    </rPh>
    <phoneticPr fontId="2"/>
  </si>
  <si>
    <t>ａ+ｂ+c＝100</t>
    <phoneticPr fontId="2"/>
  </si>
  <si>
    <t>d</t>
    <phoneticPr fontId="2"/>
  </si>
  <si>
    <t>d×a/100</t>
    <phoneticPr fontId="2"/>
  </si>
  <si>
    <t>d×b/100</t>
    <phoneticPr fontId="2"/>
  </si>
  <si>
    <t>d×c/100</t>
    <phoneticPr fontId="2"/>
  </si>
  <si>
    <t>売上合計</t>
    <rPh sb="0" eb="2">
      <t>ウリアゲ</t>
    </rPh>
    <rPh sb="2" eb="4">
      <t>ゴウケイ</t>
    </rPh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</si>
  <si>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</si>
  <si>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</si>
  <si>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</si>
  <si>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</si>
  <si>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</si>
  <si>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</si>
  <si>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共通分収入配賦</t>
    <rPh sb="0" eb="2">
      <t>キョウツウ</t>
    </rPh>
    <rPh sb="2" eb="3">
      <t>ブン</t>
    </rPh>
    <rPh sb="3" eb="5">
      <t>シュウニュウ</t>
    </rPh>
    <rPh sb="5" eb="7">
      <t>ハイフ</t>
    </rPh>
    <phoneticPr fontId="2"/>
  </si>
  <si>
    <t>収入配分額①（売上）</t>
    <rPh sb="0" eb="2">
      <t>シュウニュウ</t>
    </rPh>
    <rPh sb="2" eb="4">
      <t>ハイブン</t>
    </rPh>
    <rPh sb="4" eb="5">
      <t>ガク</t>
    </rPh>
    <rPh sb="7" eb="9">
      <t>ウリアゲ</t>
    </rPh>
    <phoneticPr fontId="2"/>
  </si>
  <si>
    <t>売上原価</t>
    <rPh sb="0" eb="2">
      <t>ウリアゲ</t>
    </rPh>
    <rPh sb="2" eb="4">
      <t>ゲンカ</t>
    </rPh>
    <phoneticPr fontId="2"/>
  </si>
  <si>
    <t>役員報酬</t>
    <rPh sb="0" eb="2">
      <t>ヤクイン</t>
    </rPh>
    <rPh sb="2" eb="4">
      <t>ホウシュウ</t>
    </rPh>
    <phoneticPr fontId="2"/>
  </si>
  <si>
    <t>営業利益</t>
    <rPh sb="0" eb="2">
      <t>エイギョウ</t>
    </rPh>
    <rPh sb="2" eb="4">
      <t>リエキ</t>
    </rPh>
    <phoneticPr fontId="2"/>
  </si>
  <si>
    <t>受取利息</t>
    <rPh sb="0" eb="2">
      <t>ウケトリ</t>
    </rPh>
    <rPh sb="2" eb="4">
      <t>リソク</t>
    </rPh>
    <phoneticPr fontId="2"/>
  </si>
  <si>
    <t>営業外収益</t>
    <rPh sb="0" eb="3">
      <t>エイギョウガイ</t>
    </rPh>
    <rPh sb="3" eb="5">
      <t>シュウエキ</t>
    </rPh>
    <phoneticPr fontId="2"/>
  </si>
  <si>
    <t>k</t>
    <phoneticPr fontId="2"/>
  </si>
  <si>
    <t>m</t>
    <phoneticPr fontId="2"/>
  </si>
  <si>
    <t>n</t>
    <phoneticPr fontId="2"/>
  </si>
  <si>
    <t>o</t>
    <phoneticPr fontId="2"/>
  </si>
  <si>
    <t>収入配分額②（営業外収益）</t>
    <rPh sb="0" eb="2">
      <t>シュウニュウ</t>
    </rPh>
    <rPh sb="2" eb="4">
      <t>ハイブン</t>
    </rPh>
    <rPh sb="4" eb="5">
      <t>ガク</t>
    </rPh>
    <rPh sb="7" eb="10">
      <t>エイギョウガイ</t>
    </rPh>
    <rPh sb="10" eb="12">
      <t>シュウエキ</t>
    </rPh>
    <rPh sb="12" eb="13">
      <t>ウリブン</t>
    </rPh>
    <phoneticPr fontId="2"/>
  </si>
  <si>
    <t>支払利息</t>
    <rPh sb="0" eb="2">
      <t>シハライ</t>
    </rPh>
    <rPh sb="2" eb="4">
      <t>リソク</t>
    </rPh>
    <phoneticPr fontId="2"/>
  </si>
  <si>
    <t>営業外費用</t>
    <rPh sb="0" eb="3">
      <t>エイギョウガイ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</si>
  <si>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</si>
  <si>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</si>
  <si>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</si>
  <si>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</si>
  <si>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</si>
  <si>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</si>
  <si>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</si>
  <si>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収入配分額③（特別利益）</t>
    <rPh sb="0" eb="2">
      <t>シュウニュウ</t>
    </rPh>
    <rPh sb="2" eb="4">
      <t>ハイブン</t>
    </rPh>
    <rPh sb="4" eb="5">
      <t>ガク</t>
    </rPh>
    <rPh sb="7" eb="9">
      <t>トクベツ</t>
    </rPh>
    <rPh sb="9" eb="11">
      <t>リエキ</t>
    </rPh>
    <rPh sb="11" eb="12">
      <t>ウリブン</t>
    </rPh>
    <phoneticPr fontId="2"/>
  </si>
  <si>
    <t>税引前当期純利益</t>
    <rPh sb="0" eb="2">
      <t>ゼイビ</t>
    </rPh>
    <rPh sb="2" eb="3">
      <t>マエ</t>
    </rPh>
    <rPh sb="3" eb="5">
      <t>トウキ</t>
    </rPh>
    <rPh sb="5" eb="8">
      <t>ジュンリエキ</t>
    </rPh>
    <phoneticPr fontId="2"/>
  </si>
  <si>
    <t>法人税等</t>
    <rPh sb="0" eb="3">
      <t>ホウジンゼイ</t>
    </rPh>
    <rPh sb="3" eb="4">
      <t>トウ</t>
    </rPh>
    <phoneticPr fontId="2"/>
  </si>
  <si>
    <t>当期純損益</t>
    <rPh sb="0" eb="2">
      <t>トウキ</t>
    </rPh>
    <rPh sb="2" eb="5">
      <t>ジュンソンエキ</t>
    </rPh>
    <phoneticPr fontId="2"/>
  </si>
  <si>
    <t>v</t>
    <phoneticPr fontId="2"/>
  </si>
  <si>
    <t>w</t>
    <phoneticPr fontId="2"/>
  </si>
  <si>
    <t>x</t>
    <phoneticPr fontId="2"/>
  </si>
  <si>
    <t>y</t>
    <phoneticPr fontId="2"/>
  </si>
  <si>
    <t>z</t>
    <phoneticPr fontId="2"/>
  </si>
  <si>
    <t>aa</t>
    <phoneticPr fontId="2"/>
  </si>
  <si>
    <t>共通費配賦</t>
    <rPh sb="0" eb="2">
      <t>キョウツウ</t>
    </rPh>
    <rPh sb="2" eb="3">
      <t>ヒ</t>
    </rPh>
    <rPh sb="3" eb="5">
      <t>ハイフ</t>
    </rPh>
    <phoneticPr fontId="2"/>
  </si>
  <si>
    <t>法人税別表４加減算</t>
    <rPh sb="0" eb="3">
      <t>ホウジンゼイ</t>
    </rPh>
    <rPh sb="3" eb="5">
      <t>ベッピョウ</t>
    </rPh>
    <rPh sb="6" eb="7">
      <t>カ</t>
    </rPh>
    <rPh sb="7" eb="9">
      <t>ゲンサン</t>
    </rPh>
    <phoneticPr fontId="2"/>
  </si>
  <si>
    <t>別４記載額</t>
    <rPh sb="0" eb="1">
      <t>ベツ</t>
    </rPh>
    <rPh sb="2" eb="4">
      <t>キサイ</t>
    </rPh>
    <rPh sb="4" eb="5">
      <t>ガク</t>
    </rPh>
    <phoneticPr fontId="2"/>
  </si>
  <si>
    <t>減算</t>
    <rPh sb="0" eb="2">
      <t>ゲンサン</t>
    </rPh>
    <phoneticPr fontId="2"/>
  </si>
  <si>
    <t>仮　　計</t>
    <rPh sb="0" eb="1">
      <t>カリ</t>
    </rPh>
    <rPh sb="3" eb="4">
      <t>ケイ</t>
    </rPh>
    <phoneticPr fontId="2"/>
  </si>
  <si>
    <t>合　　計</t>
    <rPh sb="0" eb="1">
      <t>ア</t>
    </rPh>
    <rPh sb="3" eb="4">
      <t>ケイ</t>
    </rPh>
    <phoneticPr fontId="2"/>
  </si>
  <si>
    <t>差　引　計</t>
    <rPh sb="0" eb="1">
      <t>サ</t>
    </rPh>
    <rPh sb="2" eb="3">
      <t>イン</t>
    </rPh>
    <rPh sb="4" eb="5">
      <t>ケイ</t>
    </rPh>
    <phoneticPr fontId="2"/>
  </si>
  <si>
    <t>ab</t>
    <phoneticPr fontId="2"/>
  </si>
  <si>
    <t>ac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</si>
  <si>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</si>
  <si>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</si>
  <si>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</si>
  <si>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</si>
  <si>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 xml:space="preserve"> 共通費配賦</t>
    <rPh sb="1" eb="3">
      <t>キョウツウ</t>
    </rPh>
    <rPh sb="3" eb="4">
      <t>ヒ</t>
    </rPh>
    <rPh sb="4" eb="6">
      <t>ハイフ</t>
    </rPh>
    <phoneticPr fontId="2"/>
  </si>
  <si>
    <t>所得金額（按分）</t>
    <rPh sb="0" eb="2">
      <t>ショトク</t>
    </rPh>
    <rPh sb="2" eb="4">
      <t>キンガク</t>
    </rPh>
    <rPh sb="5" eb="7">
      <t>アンブン</t>
    </rPh>
    <phoneticPr fontId="2"/>
  </si>
  <si>
    <t>法人事業税加減算</t>
    <rPh sb="0" eb="2">
      <t>ホウジン</t>
    </rPh>
    <rPh sb="2" eb="5">
      <t>ジギョウゼイ</t>
    </rPh>
    <rPh sb="5" eb="6">
      <t>カ</t>
    </rPh>
    <rPh sb="6" eb="8">
      <t>ゲンサン</t>
    </rPh>
    <phoneticPr fontId="2"/>
  </si>
  <si>
    <t>６号「所得金額の計算」欄又は６号別５記載額</t>
    <rPh sb="1" eb="2">
      <t>ゴウ</t>
    </rPh>
    <rPh sb="3" eb="5">
      <t>ショトク</t>
    </rPh>
    <rPh sb="5" eb="7">
      <t>キンガク</t>
    </rPh>
    <rPh sb="8" eb="10">
      <t>ケイサン</t>
    </rPh>
    <rPh sb="11" eb="12">
      <t>ラン</t>
    </rPh>
    <rPh sb="12" eb="13">
      <t>マタ</t>
    </rPh>
    <rPh sb="15" eb="16">
      <t>ゴウ</t>
    </rPh>
    <rPh sb="16" eb="17">
      <t>ベツ</t>
    </rPh>
    <rPh sb="18" eb="20">
      <t>キサイ</t>
    </rPh>
    <rPh sb="20" eb="21">
      <t>ガク</t>
    </rPh>
    <phoneticPr fontId="2"/>
  </si>
  <si>
    <t>外国事業帰属所得</t>
    <rPh sb="0" eb="2">
      <t>ガイコク</t>
    </rPh>
    <rPh sb="2" eb="4">
      <t>ジギョウ</t>
    </rPh>
    <rPh sb="4" eb="6">
      <t>キゾク</t>
    </rPh>
    <rPh sb="6" eb="8">
      <t>ショトク</t>
    </rPh>
    <phoneticPr fontId="2"/>
  </si>
  <si>
    <t>再仮計</t>
    <rPh sb="0" eb="1">
      <t>サイ</t>
    </rPh>
    <rPh sb="1" eb="2">
      <t>カリ</t>
    </rPh>
    <rPh sb="2" eb="3">
      <t>ケイ</t>
    </rPh>
    <phoneticPr fontId="2"/>
  </si>
  <si>
    <t>非課税等所得</t>
    <rPh sb="0" eb="3">
      <t>ヒカゼイ</t>
    </rPh>
    <rPh sb="3" eb="4">
      <t>トウ</t>
    </rPh>
    <rPh sb="4" eb="6">
      <t>ショトク</t>
    </rPh>
    <phoneticPr fontId="2"/>
  </si>
  <si>
    <t>ah</t>
    <phoneticPr fontId="2"/>
  </si>
  <si>
    <t>ai</t>
    <phoneticPr fontId="2"/>
  </si>
  <si>
    <t>aj</t>
    <phoneticPr fontId="2"/>
  </si>
  <si>
    <t>ak</t>
    <phoneticPr fontId="2"/>
  </si>
  <si>
    <t>al</t>
    <phoneticPr fontId="2"/>
  </si>
  <si>
    <t>am</t>
    <phoneticPr fontId="2"/>
  </si>
  <si>
    <t>↑所得金額（按分後）</t>
    <rPh sb="1" eb="3">
      <t>ショトク</t>
    </rPh>
    <rPh sb="3" eb="5">
      <t>キンガク</t>
    </rPh>
    <rPh sb="6" eb="8">
      <t>アンブン</t>
    </rPh>
    <rPh sb="8" eb="9">
      <t>ゴ</t>
    </rPh>
    <phoneticPr fontId="2"/>
  </si>
  <si>
    <t>所得金額</t>
    <rPh sb="0" eb="2">
      <t>ショトク</t>
    </rPh>
    <rPh sb="2" eb="4">
      <t>キンガク</t>
    </rPh>
    <phoneticPr fontId="2"/>
  </si>
  <si>
    <t>収入金額の総額</t>
    <rPh sb="0" eb="2">
      <t>シュウニュウ</t>
    </rPh>
    <rPh sb="2" eb="4">
      <t>キンガク</t>
    </rPh>
    <rPh sb="5" eb="7">
      <t>ソウガク</t>
    </rPh>
    <phoneticPr fontId="2"/>
  </si>
  <si>
    <t>売上総金額</t>
    <rPh sb="0" eb="2">
      <t>ウリアゲ</t>
    </rPh>
    <rPh sb="2" eb="3">
      <t>ソウ</t>
    </rPh>
    <rPh sb="3" eb="4">
      <t>キン</t>
    </rPh>
    <rPh sb="4" eb="5">
      <t>ガク</t>
    </rPh>
    <phoneticPr fontId="2"/>
  </si>
  <si>
    <t>※第６号様式別表６「収入金額の総額」（上段）の計①と一致</t>
    <rPh sb="1" eb="2">
      <t>ダイ</t>
    </rPh>
    <rPh sb="3" eb="4">
      <t>ゴウ</t>
    </rPh>
    <rPh sb="4" eb="6">
      <t>ヨウシキ</t>
    </rPh>
    <rPh sb="6" eb="8">
      <t>ベッピョウ</t>
    </rPh>
    <rPh sb="10" eb="12">
      <t>シュウニュウ</t>
    </rPh>
    <rPh sb="12" eb="14">
      <t>キンガク</t>
    </rPh>
    <rPh sb="15" eb="17">
      <t>ソウガク</t>
    </rPh>
    <rPh sb="19" eb="21">
      <t>ジョウダン</t>
    </rPh>
    <rPh sb="23" eb="24">
      <t>ケイ</t>
    </rPh>
    <rPh sb="26" eb="28">
      <t>イッチ</t>
    </rPh>
    <phoneticPr fontId="2"/>
  </si>
  <si>
    <t>※第６号様式別表５「所得金額」①と一致（第３号事業分）</t>
    <rPh sb="1" eb="2">
      <t>ダイ</t>
    </rPh>
    <rPh sb="3" eb="4">
      <t>ゴウ</t>
    </rPh>
    <rPh sb="4" eb="6">
      <t>ヨウシキ</t>
    </rPh>
    <rPh sb="6" eb="8">
      <t>ベッピョウ</t>
    </rPh>
    <rPh sb="10" eb="12">
      <t>ショトク</t>
    </rPh>
    <rPh sb="12" eb="14">
      <t>キンガク</t>
    </rPh>
    <rPh sb="17" eb="19">
      <t>イッチ</t>
    </rPh>
    <rPh sb="20" eb="21">
      <t>ダイ</t>
    </rPh>
    <rPh sb="22" eb="23">
      <t>ゴウ</t>
    </rPh>
    <rPh sb="23" eb="25">
      <t>ジギョウ</t>
    </rPh>
    <rPh sb="25" eb="26">
      <t>ブン</t>
    </rPh>
    <phoneticPr fontId="2"/>
  </si>
  <si>
    <t>※第６号様式別表５「所得金額」①と一致（第１号事業分）</t>
    <rPh sb="1" eb="2">
      <t>ダイ</t>
    </rPh>
    <rPh sb="3" eb="4">
      <t>ゴウ</t>
    </rPh>
    <rPh sb="4" eb="6">
      <t>ヨウシキ</t>
    </rPh>
    <rPh sb="6" eb="8">
      <t>ベッピョウ</t>
    </rPh>
    <rPh sb="10" eb="12">
      <t>ショトク</t>
    </rPh>
    <rPh sb="12" eb="14">
      <t>キンガク</t>
    </rPh>
    <rPh sb="17" eb="19">
      <t>イッチ</t>
    </rPh>
    <rPh sb="20" eb="21">
      <t>ダイ</t>
    </rPh>
    <rPh sb="22" eb="23">
      <t>ゴウ</t>
    </rPh>
    <rPh sb="23" eb="25">
      <t>ジギョウ</t>
    </rPh>
    <rPh sb="25" eb="26">
      <t>ブン</t>
    </rPh>
    <phoneticPr fontId="2"/>
  </si>
  <si>
    <t>電気事業収益
（２号事業）</t>
    <rPh sb="0" eb="2">
      <t>デンキ</t>
    </rPh>
    <rPh sb="2" eb="4">
      <t>ジギョウ</t>
    </rPh>
    <rPh sb="4" eb="6">
      <t>シュウエキ</t>
    </rPh>
    <rPh sb="9" eb="10">
      <t>ゴウ</t>
    </rPh>
    <rPh sb="10" eb="12">
      <t>ジギョウ</t>
    </rPh>
    <phoneticPr fontId="2"/>
  </si>
  <si>
    <t>電気事業収益
（３号事業）</t>
    <rPh sb="0" eb="2">
      <t>デンキ</t>
    </rPh>
    <rPh sb="2" eb="4">
      <t>ジギョウ</t>
    </rPh>
    <rPh sb="4" eb="6">
      <t>シュウエキ</t>
    </rPh>
    <rPh sb="9" eb="10">
      <t>ゴウ</t>
    </rPh>
    <rPh sb="10" eb="12">
      <t>ジギョウ</t>
    </rPh>
    <phoneticPr fontId="2"/>
  </si>
  <si>
    <t>※第６号様式別表６「収入金額の総額」（上段）の計①と一致（第２号事業分）</t>
    <rPh sb="1" eb="2">
      <t>ダイ</t>
    </rPh>
    <rPh sb="3" eb="4">
      <t>ゴウ</t>
    </rPh>
    <rPh sb="4" eb="6">
      <t>ヨウシキ</t>
    </rPh>
    <rPh sb="6" eb="8">
      <t>ベッピョウ</t>
    </rPh>
    <rPh sb="10" eb="12">
      <t>シュウニュウ</t>
    </rPh>
    <rPh sb="12" eb="14">
      <t>キンガク</t>
    </rPh>
    <rPh sb="15" eb="17">
      <t>ソウガク</t>
    </rPh>
    <rPh sb="19" eb="21">
      <t>ジョウダン</t>
    </rPh>
    <rPh sb="23" eb="24">
      <t>ケイ</t>
    </rPh>
    <rPh sb="26" eb="28">
      <t>イッチ</t>
    </rPh>
    <rPh sb="29" eb="30">
      <t>ダイ</t>
    </rPh>
    <rPh sb="31" eb="32">
      <t>ゴウ</t>
    </rPh>
    <rPh sb="32" eb="34">
      <t>ジギョウ</t>
    </rPh>
    <rPh sb="34" eb="35">
      <t>ブン</t>
    </rPh>
    <phoneticPr fontId="2"/>
  </si>
  <si>
    <t>特  別  利  益</t>
    <rPh sb="0" eb="1">
      <t>トク</t>
    </rPh>
    <rPh sb="3" eb="4">
      <t>ベツ</t>
    </rPh>
    <rPh sb="6" eb="7">
      <t>リ</t>
    </rPh>
    <rPh sb="9" eb="10">
      <t>エキ</t>
    </rPh>
    <phoneticPr fontId="2"/>
  </si>
  <si>
    <t>１号事業
売上</t>
    <rPh sb="1" eb="2">
      <t>ゴウ</t>
    </rPh>
    <rPh sb="2" eb="4">
      <t>ジギョウ</t>
    </rPh>
    <rPh sb="5" eb="7">
      <t>ウリアゲ</t>
    </rPh>
    <phoneticPr fontId="2"/>
  </si>
  <si>
    <t>２号事業
売上</t>
    <rPh sb="1" eb="2">
      <t>ゴウ</t>
    </rPh>
    <rPh sb="2" eb="4">
      <t>ジギョウ</t>
    </rPh>
    <rPh sb="5" eb="7">
      <t>ウリアゲ</t>
    </rPh>
    <phoneticPr fontId="2"/>
  </si>
  <si>
    <t>３号事業
売上</t>
    <rPh sb="1" eb="2">
      <t>ゴウ</t>
    </rPh>
    <rPh sb="2" eb="4">
      <t>ジギョウ</t>
    </rPh>
    <rPh sb="5" eb="7">
      <t>ウリアゲ</t>
    </rPh>
    <phoneticPr fontId="2"/>
  </si>
  <si>
    <t>法人名：</t>
    <rPh sb="0" eb="3">
      <t>ホウジンメイ</t>
    </rPh>
    <phoneticPr fontId="2"/>
  </si>
  <si>
    <t>○○事業収益</t>
    <rPh sb="2" eb="4">
      <t>ジギョウ</t>
    </rPh>
    <rPh sb="4" eb="6">
      <t>シュウエキ</t>
    </rPh>
    <phoneticPr fontId="2"/>
  </si>
  <si>
    <t>（１号事業）</t>
    <phoneticPr fontId="2"/>
  </si>
  <si>
    <t>給与(交通費)</t>
    <rPh sb="0" eb="2">
      <t>キュウヨ</t>
    </rPh>
    <rPh sb="3" eb="6">
      <t>コウツウヒ</t>
    </rPh>
    <phoneticPr fontId="2"/>
  </si>
  <si>
    <t>賞与手当(旅費交通費)</t>
    <rPh sb="0" eb="2">
      <t>ショウヨ</t>
    </rPh>
    <rPh sb="2" eb="4">
      <t>テアテ</t>
    </rPh>
    <rPh sb="5" eb="10">
      <t>リョヒコウツウヒ</t>
    </rPh>
    <phoneticPr fontId="2"/>
  </si>
  <si>
    <t>法定福利費(修繕費)</t>
    <rPh sb="0" eb="2">
      <t>ホウテイ</t>
    </rPh>
    <rPh sb="2" eb="4">
      <t>フクリ</t>
    </rPh>
    <rPh sb="4" eb="5">
      <t>ヒ</t>
    </rPh>
    <rPh sb="6" eb="9">
      <t>シュウゼンヒ</t>
    </rPh>
    <phoneticPr fontId="2"/>
  </si>
  <si>
    <t>福利厚生費(消耗品費)</t>
    <rPh sb="0" eb="2">
      <t>フクリ</t>
    </rPh>
    <rPh sb="2" eb="4">
      <t>コウセイ</t>
    </rPh>
    <rPh sb="4" eb="5">
      <t>ヒ</t>
    </rPh>
    <rPh sb="6" eb="10">
      <t>ショウモウヒンヒ</t>
    </rPh>
    <phoneticPr fontId="2"/>
  </si>
  <si>
    <t>水道光熱費</t>
    <rPh sb="0" eb="5">
      <t>スイドウコウネツヒ</t>
    </rPh>
    <phoneticPr fontId="2"/>
  </si>
  <si>
    <t>支払手数料</t>
    <rPh sb="0" eb="5">
      <t>シハライテスウリョウ</t>
    </rPh>
    <phoneticPr fontId="2"/>
  </si>
  <si>
    <t>車両費</t>
    <rPh sb="0" eb="3">
      <t>シャリョウヒ</t>
    </rPh>
    <phoneticPr fontId="2"/>
  </si>
  <si>
    <t>保険料</t>
    <rPh sb="0" eb="3">
      <t>ホケンリョウ</t>
    </rPh>
    <phoneticPr fontId="2"/>
  </si>
  <si>
    <t>租税公課</t>
    <rPh sb="0" eb="4">
      <t>ソゼイコウカ</t>
    </rPh>
    <phoneticPr fontId="2"/>
  </si>
  <si>
    <t>減価償却費</t>
    <rPh sb="0" eb="5">
      <t>ゲンカショウキャクヒ</t>
    </rPh>
    <phoneticPr fontId="2"/>
  </si>
  <si>
    <t>管理諸費</t>
    <rPh sb="0" eb="4">
      <t>カンリショヒ</t>
    </rPh>
    <phoneticPr fontId="2"/>
  </si>
  <si>
    <t>雑費</t>
    <rPh sb="0" eb="2">
      <t>ザッピ</t>
    </rPh>
    <phoneticPr fontId="2"/>
  </si>
  <si>
    <t>広告宣伝費</t>
    <rPh sb="0" eb="5">
      <t>コウコクセンデンヒ</t>
    </rPh>
    <phoneticPr fontId="2"/>
  </si>
  <si>
    <t>配分比率(%)</t>
    <rPh sb="0" eb="2">
      <t>ハイブン</t>
    </rPh>
    <rPh sb="2" eb="4">
      <t>ヒリツ</t>
    </rPh>
    <phoneticPr fontId="2"/>
  </si>
  <si>
    <t>a                  (%)</t>
    <phoneticPr fontId="2"/>
  </si>
  <si>
    <t>b                  (%)</t>
    <phoneticPr fontId="2"/>
  </si>
  <si>
    <t>c                  (%)</t>
    <phoneticPr fontId="2"/>
  </si>
  <si>
    <t>特別損失</t>
    <rPh sb="0" eb="1">
      <t>トク</t>
    </rPh>
    <rPh sb="1" eb="2">
      <t>ベツ</t>
    </rPh>
    <rPh sb="2" eb="3">
      <t>ソン</t>
    </rPh>
    <rPh sb="3" eb="4">
      <t>シツ</t>
    </rPh>
    <phoneticPr fontId="2"/>
  </si>
  <si>
    <t>雑収入</t>
    <rPh sb="0" eb="3">
      <t>ザッシュウニュウ</t>
    </rPh>
    <phoneticPr fontId="2"/>
  </si>
  <si>
    <t>受取配当金</t>
    <rPh sb="0" eb="5">
      <t>ウケトリハイトウキン</t>
    </rPh>
    <phoneticPr fontId="2"/>
  </si>
  <si>
    <t>雑損失</t>
    <rPh sb="0" eb="3">
      <t>ザツソンシツ</t>
    </rPh>
    <phoneticPr fontId="2"/>
  </si>
  <si>
    <t>貸倒損失</t>
    <rPh sb="0" eb="4">
      <t>カシダオレソンシツ</t>
    </rPh>
    <phoneticPr fontId="2"/>
  </si>
  <si>
    <t>加算</t>
    <rPh sb="0" eb="2">
      <t>カサン</t>
    </rPh>
    <phoneticPr fontId="2"/>
  </si>
  <si>
    <t>前期損益修正益</t>
    <rPh sb="0" eb="6">
      <t>ゼンキソンエキシュウセイ</t>
    </rPh>
    <rPh sb="6" eb="7">
      <t>エキ</t>
    </rPh>
    <phoneticPr fontId="2"/>
  </si>
  <si>
    <t>前期損益修正損等</t>
    <rPh sb="0" eb="4">
      <t>ゼンキソンエキ</t>
    </rPh>
    <rPh sb="4" eb="7">
      <t>シュウセイソン</t>
    </rPh>
    <rPh sb="7" eb="8">
      <t>トウ</t>
    </rPh>
    <phoneticPr fontId="2"/>
  </si>
  <si>
    <t>役員退職金</t>
    <rPh sb="0" eb="2">
      <t>ヤクイン</t>
    </rPh>
    <rPh sb="2" eb="5">
      <t>タイショクキン</t>
    </rPh>
    <phoneticPr fontId="2"/>
  </si>
  <si>
    <t>加算小計</t>
    <rPh sb="2" eb="3">
      <t>ショウ</t>
    </rPh>
    <rPh sb="3" eb="4">
      <t>ケイ</t>
    </rPh>
    <phoneticPr fontId="2"/>
  </si>
  <si>
    <t>減算小計</t>
    <rPh sb="2" eb="3">
      <t>ショウ</t>
    </rPh>
    <rPh sb="3" eb="4">
      <t>ケイ</t>
    </rPh>
    <phoneticPr fontId="2"/>
  </si>
  <si>
    <t>販売費及び一般管理費
小計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</si>
  <si>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an</t>
    <phoneticPr fontId="2"/>
  </si>
  <si>
    <t>当期純損益（按分）</t>
    <rPh sb="0" eb="2">
      <t>トウキ</t>
    </rPh>
    <rPh sb="2" eb="5">
      <t>ジュンソンエキ</t>
    </rPh>
    <rPh sb="6" eb="8">
      <t>アンブン</t>
    </rPh>
    <phoneticPr fontId="2"/>
  </si>
  <si>
    <t>水色部分に入力してください。</t>
    <rPh sb="0" eb="2">
      <t>ミズイロ</t>
    </rPh>
    <rPh sb="2" eb="4">
      <t>ブブン</t>
    </rPh>
    <rPh sb="5" eb="7">
      <t>ニュウリョク</t>
    </rPh>
    <phoneticPr fontId="2"/>
  </si>
  <si>
    <t>事業年度：</t>
    <rPh sb="0" eb="4">
      <t>ジギョウネンド</t>
    </rPh>
    <phoneticPr fontId="2"/>
  </si>
  <si>
    <t>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</si>
</sst>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&quot;△ &quot;#,##0.0"/>
    <numFmt numFmtId="178" formatCode="[$-411]ge\.m\.d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00B0F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59999389629810485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0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1" applyNumberFormat="1" applyFont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7" fillId="0" borderId="2" xfId="0" applyNumberFormat="1" applyFont="1" applyBorder="1" applyAlignment="1">
      <alignment vertical="top" shrinkToFit="1"/>
    </xf>
    <xf numFmtId="176" fontId="7" fillId="0" borderId="6" xfId="0" applyNumberFormat="1" applyFont="1" applyBorder="1" applyAlignment="1">
      <alignment vertical="top" shrinkToFit="1"/>
    </xf>
    <xf numFmtId="176" fontId="7" fillId="4" borderId="16" xfId="0" applyNumberFormat="1" applyFont="1" applyFill="1" applyBorder="1" applyAlignment="1">
      <alignment vertical="top" shrinkToFit="1"/>
    </xf>
    <xf numFmtId="176" fontId="8" fillId="4" borderId="16" xfId="0" applyNumberFormat="1" applyFont="1" applyFill="1" applyBorder="1" applyAlignment="1">
      <alignment vertical="top" shrinkToFit="1"/>
    </xf>
    <xf numFmtId="176" fontId="0" fillId="5" borderId="0" xfId="0" applyNumberFormat="1" applyFill="1" applyBorder="1" applyAlignment="1">
      <alignment vertical="center" shrinkToFit="1"/>
    </xf>
    <xf numFmtId="176" fontId="0" fillId="5" borderId="0" xfId="0" applyNumberFormat="1" applyFill="1" applyAlignment="1">
      <alignment vertical="center" shrinkToFit="1"/>
    </xf>
    <xf numFmtId="176" fontId="7" fillId="0" borderId="2" xfId="0" applyNumberFormat="1" applyFont="1" applyFill="1" applyBorder="1" applyAlignment="1">
      <alignment vertical="top" shrinkToFit="1"/>
    </xf>
    <xf numFmtId="176" fontId="8" fillId="0" borderId="6" xfId="0" applyNumberFormat="1" applyFont="1" applyFill="1" applyBorder="1" applyAlignment="1">
      <alignment vertical="top" shrinkToFit="1"/>
    </xf>
    <xf numFmtId="176" fontId="7" fillId="0" borderId="6" xfId="0" applyNumberFormat="1" applyFont="1" applyFill="1" applyBorder="1" applyAlignment="1">
      <alignment vertical="top" shrinkToFit="1"/>
    </xf>
    <xf numFmtId="176" fontId="0" fillId="0" borderId="3" xfId="0" applyNumberFormat="1" applyBorder="1" applyAlignment="1">
      <alignment vertical="center" shrinkToFit="1"/>
    </xf>
    <xf numFmtId="176" fontId="0" fillId="5" borderId="0" xfId="1" applyNumberFormat="1" applyFont="1" applyFill="1" applyBorder="1" applyAlignment="1">
      <alignment vertical="center" shrinkToFit="1"/>
    </xf>
    <xf numFmtId="176" fontId="0" fillId="0" borderId="0" xfId="1" applyNumberFormat="1" applyFont="1" applyBorder="1" applyAlignment="1">
      <alignment vertical="center" shrinkToFit="1"/>
    </xf>
    <xf numFmtId="176" fontId="0" fillId="3" borderId="5" xfId="0" applyNumberFormat="1" applyFill="1" applyBorder="1" applyAlignment="1">
      <alignment horizontal="center" vertical="center" shrinkToFit="1"/>
    </xf>
    <xf numFmtId="176" fontId="0" fillId="3" borderId="6" xfId="0" applyNumberFormat="1" applyFill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vertical="top" shrinkToFit="1"/>
    </xf>
    <xf numFmtId="176" fontId="0" fillId="0" borderId="10" xfId="0" applyNumberFormat="1" applyFont="1" applyFill="1" applyBorder="1" applyAlignment="1">
      <alignment horizontal="right" vertical="center" shrinkToFit="1"/>
    </xf>
    <xf numFmtId="176" fontId="0" fillId="6" borderId="5" xfId="0" applyNumberFormat="1" applyFont="1" applyFill="1" applyBorder="1" applyAlignment="1" applyProtection="1">
      <alignment horizontal="right" vertical="center" shrinkToFit="1"/>
      <protection locked="0"/>
    </xf>
    <xf numFmtId="176" fontId="0" fillId="6" borderId="5" xfId="1" applyNumberFormat="1" applyFont="1" applyFill="1" applyBorder="1" applyAlignment="1" applyProtection="1">
      <alignment horizontal="right" vertical="center" shrinkToFit="1"/>
      <protection locked="0"/>
    </xf>
    <xf numFmtId="176" fontId="0" fillId="4" borderId="32" xfId="0" applyNumberFormat="1" applyFont="1" applyFill="1" applyBorder="1" applyAlignment="1">
      <alignment vertical="center" shrinkToFit="1"/>
    </xf>
    <xf numFmtId="176" fontId="0" fillId="4" borderId="33" xfId="0" applyNumberFormat="1" applyFont="1" applyFill="1" applyBorder="1" applyAlignment="1">
      <alignment vertical="center" shrinkToFit="1"/>
    </xf>
    <xf numFmtId="176" fontId="0" fillId="4" borderId="34" xfId="0" applyNumberFormat="1" applyFont="1" applyFill="1" applyBorder="1" applyAlignment="1">
      <alignment vertical="center" shrinkToFit="1"/>
    </xf>
    <xf numFmtId="176" fontId="0" fillId="4" borderId="26" xfId="1" applyNumberFormat="1" applyFont="1" applyFill="1" applyBorder="1" applyAlignment="1">
      <alignment horizontal="right" vertical="center" shrinkToFit="1"/>
    </xf>
    <xf numFmtId="176" fontId="0" fillId="4" borderId="27" xfId="1" applyNumberFormat="1" applyFont="1" applyFill="1" applyBorder="1" applyAlignment="1">
      <alignment horizontal="right" vertical="center" shrinkToFit="1"/>
    </xf>
    <xf numFmtId="176" fontId="0" fillId="4" borderId="28" xfId="1" applyNumberFormat="1" applyFont="1" applyFill="1" applyBorder="1" applyAlignment="1">
      <alignment horizontal="right" vertical="center" shrinkToFit="1"/>
    </xf>
    <xf numFmtId="176" fontId="0" fillId="0" borderId="32" xfId="0" applyNumberFormat="1" applyFont="1" applyBorder="1" applyAlignment="1">
      <alignment horizontal="right" vertical="center" shrinkToFit="1"/>
    </xf>
    <xf numFmtId="176" fontId="0" fillId="0" borderId="33" xfId="0" applyNumberFormat="1" applyFont="1" applyBorder="1" applyAlignment="1">
      <alignment horizontal="right" vertical="center" shrinkToFit="1"/>
    </xf>
    <xf numFmtId="176" fontId="0" fillId="0" borderId="34" xfId="0" applyNumberFormat="1" applyFont="1" applyBorder="1" applyAlignment="1">
      <alignment horizontal="right" vertical="center" shrinkToFit="1"/>
    </xf>
    <xf numFmtId="176" fontId="8" fillId="0" borderId="29" xfId="0" applyNumberFormat="1" applyFont="1" applyFill="1" applyBorder="1" applyAlignment="1">
      <alignment vertical="top" shrinkToFit="1"/>
    </xf>
    <xf numFmtId="176" fontId="8" fillId="0" borderId="30" xfId="0" applyNumberFormat="1" applyFont="1" applyFill="1" applyBorder="1" applyAlignment="1">
      <alignment vertical="top" shrinkToFit="1"/>
    </xf>
    <xf numFmtId="176" fontId="8" fillId="0" borderId="31" xfId="0" applyNumberFormat="1" applyFont="1" applyFill="1" applyBorder="1" applyAlignment="1">
      <alignment vertical="top" shrinkToFit="1"/>
    </xf>
    <xf numFmtId="176" fontId="4" fillId="4" borderId="26" xfId="0" applyNumberFormat="1" applyFont="1" applyFill="1" applyBorder="1" applyAlignment="1" applyProtection="1">
      <alignment vertical="center" shrinkToFit="1"/>
    </xf>
    <xf numFmtId="176" fontId="4" fillId="4" borderId="27" xfId="0" applyNumberFormat="1" applyFont="1" applyFill="1" applyBorder="1" applyAlignment="1" applyProtection="1">
      <alignment vertical="center" shrinkToFit="1"/>
    </xf>
    <xf numFmtId="176" fontId="4" fillId="4" borderId="28" xfId="0" applyNumberFormat="1" applyFont="1" applyFill="1" applyBorder="1" applyAlignment="1" applyProtection="1">
      <alignment vertical="center" shrinkToFit="1"/>
    </xf>
    <xf numFmtId="176" fontId="0" fillId="4" borderId="32" xfId="0" applyNumberFormat="1" applyFont="1" applyFill="1" applyBorder="1" applyAlignment="1" applyProtection="1">
      <alignment vertical="center" shrinkToFit="1"/>
    </xf>
    <xf numFmtId="176" fontId="0" fillId="4" borderId="33" xfId="0" applyNumberFormat="1" applyFont="1" applyFill="1" applyBorder="1" applyAlignment="1" applyProtection="1">
      <alignment vertical="center" shrinkToFit="1"/>
    </xf>
    <xf numFmtId="176" fontId="0" fillId="4" borderId="34" xfId="0" applyNumberFormat="1" applyFont="1" applyFill="1" applyBorder="1" applyAlignment="1" applyProtection="1">
      <alignment vertical="center" shrinkToFit="1"/>
    </xf>
    <xf numFmtId="176" fontId="0" fillId="0" borderId="0" xfId="1" applyNumberFormat="1" applyFont="1" applyBorder="1" applyAlignment="1" applyProtection="1">
      <alignment vertical="center" shrinkToFit="1"/>
    </xf>
    <xf numFmtId="176" fontId="0" fillId="0" borderId="0" xfId="0" applyNumberFormat="1" applyBorder="1" applyAlignment="1" applyProtection="1">
      <alignment vertical="center" shrinkToFit="1"/>
    </xf>
    <xf numFmtId="176" fontId="0" fillId="3" borderId="5" xfId="0" applyNumberFormat="1" applyFill="1" applyBorder="1" applyAlignment="1" applyProtection="1">
      <alignment horizontal="center" vertical="center" shrinkToFit="1"/>
    </xf>
    <xf numFmtId="176" fontId="0" fillId="0" borderId="26" xfId="0" applyNumberFormat="1" applyBorder="1" applyAlignment="1" applyProtection="1">
      <alignment horizontal="center" vertical="center" shrinkToFit="1"/>
    </xf>
    <xf numFmtId="176" fontId="0" fillId="0" borderId="1" xfId="0" applyNumberFormat="1" applyBorder="1" applyAlignment="1" applyProtection="1">
      <alignment horizontal="center" vertical="center" shrinkToFit="1"/>
    </xf>
    <xf numFmtId="176" fontId="0" fillId="3" borderId="6" xfId="0" applyNumberFormat="1" applyFill="1" applyBorder="1" applyAlignment="1" applyProtection="1">
      <alignment horizontal="center" vertical="center" shrinkToFit="1"/>
    </xf>
    <xf numFmtId="176" fontId="7" fillId="4" borderId="15" xfId="0" applyNumberFormat="1" applyFont="1" applyFill="1" applyBorder="1" applyAlignment="1">
      <alignment vertical="top" shrinkToFit="1"/>
    </xf>
    <xf numFmtId="176" fontId="8" fillId="4" borderId="15" xfId="0" applyNumberFormat="1" applyFont="1" applyFill="1" applyBorder="1" applyAlignment="1">
      <alignment vertical="top" shrinkToFit="1"/>
    </xf>
    <xf numFmtId="176" fontId="8" fillId="4" borderId="15" xfId="1" applyNumberFormat="1" applyFont="1" applyFill="1" applyBorder="1" applyAlignment="1">
      <alignment vertical="top" shrinkToFit="1"/>
    </xf>
    <xf numFmtId="176" fontId="8" fillId="4" borderId="40" xfId="0" applyNumberFormat="1" applyFont="1" applyFill="1" applyBorder="1" applyAlignment="1">
      <alignment vertical="top" shrinkToFit="1"/>
    </xf>
    <xf numFmtId="176" fontId="8" fillId="4" borderId="41" xfId="0" applyNumberFormat="1" applyFont="1" applyFill="1" applyBorder="1" applyAlignment="1">
      <alignment vertical="top" shrinkToFit="1"/>
    </xf>
    <xf numFmtId="176" fontId="8" fillId="4" borderId="42" xfId="0" applyNumberFormat="1" applyFont="1" applyFill="1" applyBorder="1" applyAlignment="1">
      <alignment vertical="top" shrinkToFit="1"/>
    </xf>
    <xf numFmtId="176" fontId="8" fillId="4" borderId="15" xfId="0" applyNumberFormat="1" applyFont="1" applyFill="1" applyBorder="1" applyAlignment="1" applyProtection="1">
      <alignment vertical="top" shrinkToFit="1"/>
    </xf>
    <xf numFmtId="176" fontId="8" fillId="4" borderId="14" xfId="0" applyNumberFormat="1" applyFont="1" applyFill="1" applyBorder="1" applyAlignment="1" applyProtection="1">
      <alignment vertical="top" shrinkToFit="1"/>
    </xf>
    <xf numFmtId="176" fontId="8" fillId="4" borderId="15" xfId="1" applyNumberFormat="1" applyFont="1" applyFill="1" applyBorder="1" applyAlignment="1" applyProtection="1">
      <alignment vertical="top" shrinkToFit="1"/>
    </xf>
    <xf numFmtId="176" fontId="8" fillId="4" borderId="40" xfId="0" applyNumberFormat="1" applyFont="1" applyFill="1" applyBorder="1" applyAlignment="1" applyProtection="1">
      <alignment vertical="top" shrinkToFit="1"/>
    </xf>
    <xf numFmtId="176" fontId="8" fillId="4" borderId="41" xfId="0" applyNumberFormat="1" applyFont="1" applyFill="1" applyBorder="1" applyAlignment="1" applyProtection="1">
      <alignment vertical="top" shrinkToFit="1"/>
    </xf>
    <xf numFmtId="176" fontId="8" fillId="4" borderId="42" xfId="0" applyNumberFormat="1" applyFont="1" applyFill="1" applyBorder="1" applyAlignment="1" applyProtection="1">
      <alignment vertical="top" shrinkToFit="1"/>
    </xf>
    <xf numFmtId="176" fontId="4" fillId="0" borderId="0" xfId="0" applyNumberFormat="1" applyFont="1" applyAlignment="1">
      <alignment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</xf>
    <xf numFmtId="176" fontId="7" fillId="4" borderId="13" xfId="0" applyNumberFormat="1" applyFont="1" applyFill="1" applyBorder="1" applyAlignment="1" applyProtection="1">
      <alignment vertical="top" shrinkToFit="1"/>
    </xf>
    <xf numFmtId="176" fontId="7" fillId="0" borderId="3" xfId="0" applyNumberFormat="1" applyFont="1" applyBorder="1" applyAlignment="1">
      <alignment vertical="top" shrinkToFit="1"/>
    </xf>
    <xf numFmtId="176" fontId="4" fillId="0" borderId="53" xfId="0" applyNumberFormat="1" applyFont="1" applyFill="1" applyBorder="1" applyAlignment="1" applyProtection="1">
      <alignment horizontal="right" vertical="center" shrinkToFit="1"/>
    </xf>
    <xf numFmtId="176" fontId="4" fillId="6" borderId="47" xfId="1" applyNumberFormat="1" applyFont="1" applyFill="1" applyBorder="1" applyAlignment="1" applyProtection="1">
      <alignment vertical="center" shrinkToFit="1"/>
      <protection locked="0"/>
    </xf>
    <xf numFmtId="176" fontId="4" fillId="0" borderId="49" xfId="0" applyNumberFormat="1" applyFont="1" applyBorder="1" applyAlignment="1">
      <alignment vertical="center" shrinkToFit="1"/>
    </xf>
    <xf numFmtId="176" fontId="4" fillId="0" borderId="50" xfId="0" applyNumberFormat="1" applyFont="1" applyBorder="1" applyAlignment="1">
      <alignment vertical="center" shrinkToFit="1"/>
    </xf>
    <xf numFmtId="176" fontId="4" fillId="0" borderId="51" xfId="0" applyNumberFormat="1" applyFont="1" applyBorder="1" applyAlignment="1">
      <alignment vertical="center" shrinkToFit="1"/>
    </xf>
    <xf numFmtId="176" fontId="4" fillId="6" borderId="57" xfId="1" applyNumberFormat="1" applyFont="1" applyFill="1" applyBorder="1" applyAlignment="1" applyProtection="1">
      <alignment vertical="center" shrinkToFit="1"/>
      <protection locked="0"/>
    </xf>
    <xf numFmtId="176" fontId="4" fillId="0" borderId="59" xfId="0" applyNumberFormat="1" applyFont="1" applyBorder="1" applyAlignment="1">
      <alignment vertical="center" shrinkToFit="1"/>
    </xf>
    <xf numFmtId="176" fontId="4" fillId="0" borderId="60" xfId="0" applyNumberFormat="1" applyFont="1" applyBorder="1" applyAlignment="1">
      <alignment vertical="center" shrinkToFit="1"/>
    </xf>
    <xf numFmtId="176" fontId="4" fillId="0" borderId="61" xfId="0" applyNumberFormat="1" applyFont="1" applyBorder="1" applyAlignment="1">
      <alignment vertical="center" shrinkToFit="1"/>
    </xf>
    <xf numFmtId="176" fontId="3" fillId="4" borderId="62" xfId="0" applyNumberFormat="1" applyFont="1" applyFill="1" applyBorder="1" applyAlignment="1" applyProtection="1">
      <alignment horizontal="right" vertical="center" shrinkToFit="1"/>
    </xf>
    <xf numFmtId="176" fontId="3" fillId="4" borderId="62" xfId="0" applyNumberFormat="1" applyFont="1" applyFill="1" applyBorder="1" applyAlignment="1">
      <alignment vertical="center" shrinkToFit="1"/>
    </xf>
    <xf numFmtId="176" fontId="3" fillId="4" borderId="64" xfId="1" applyNumberFormat="1" applyFont="1" applyFill="1" applyBorder="1" applyAlignment="1">
      <alignment vertical="center" shrinkToFit="1"/>
    </xf>
    <xf numFmtId="176" fontId="4" fillId="4" borderId="65" xfId="0" applyNumberFormat="1" applyFont="1" applyFill="1" applyBorder="1" applyAlignment="1">
      <alignment vertical="center" shrinkToFit="1"/>
    </xf>
    <xf numFmtId="176" fontId="4" fillId="4" borderId="66" xfId="0" applyNumberFormat="1" applyFont="1" applyFill="1" applyBorder="1" applyAlignment="1">
      <alignment vertical="center" shrinkToFit="1"/>
    </xf>
    <xf numFmtId="176" fontId="4" fillId="4" borderId="67" xfId="0" applyNumberFormat="1" applyFont="1" applyFill="1" applyBorder="1" applyAlignment="1">
      <alignment vertical="center" shrinkToFit="1"/>
    </xf>
    <xf numFmtId="176" fontId="4" fillId="0" borderId="69" xfId="0" applyNumberFormat="1" applyFont="1" applyBorder="1" applyAlignment="1">
      <alignment vertical="center" shrinkToFit="1"/>
    </xf>
    <xf numFmtId="176" fontId="4" fillId="0" borderId="70" xfId="0" applyNumberFormat="1" applyFont="1" applyBorder="1" applyAlignment="1">
      <alignment vertical="center" shrinkToFit="1"/>
    </xf>
    <xf numFmtId="176" fontId="4" fillId="0" borderId="71" xfId="0" applyNumberFormat="1" applyFont="1" applyBorder="1" applyAlignment="1">
      <alignment vertical="center" shrinkToFit="1"/>
    </xf>
    <xf numFmtId="176" fontId="4" fillId="6" borderId="58" xfId="1" applyNumberFormat="1" applyFont="1" applyFill="1" applyBorder="1" applyAlignment="1" applyProtection="1">
      <alignment vertical="center" shrinkToFit="1"/>
      <protection locked="0"/>
    </xf>
    <xf numFmtId="176" fontId="4" fillId="6" borderId="45" xfId="1" applyNumberFormat="1" applyFont="1" applyFill="1" applyBorder="1" applyAlignment="1" applyProtection="1">
      <alignment vertical="center" shrinkToFit="1"/>
      <protection locked="0"/>
    </xf>
    <xf numFmtId="176" fontId="4" fillId="0" borderId="69" xfId="0" applyNumberFormat="1" applyFont="1" applyBorder="1" applyAlignment="1" applyProtection="1">
      <alignment vertical="center" shrinkToFit="1"/>
    </xf>
    <xf numFmtId="176" fontId="4" fillId="0" borderId="70" xfId="0" applyNumberFormat="1" applyFont="1" applyBorder="1" applyAlignment="1" applyProtection="1">
      <alignment vertical="center" shrinkToFit="1"/>
    </xf>
    <xf numFmtId="176" fontId="4" fillId="0" borderId="71" xfId="0" applyNumberFormat="1" applyFont="1" applyBorder="1" applyAlignment="1" applyProtection="1">
      <alignment vertical="center" shrinkToFit="1"/>
    </xf>
    <xf numFmtId="176" fontId="4" fillId="4" borderId="65" xfId="0" applyNumberFormat="1" applyFont="1" applyFill="1" applyBorder="1" applyAlignment="1" applyProtection="1">
      <alignment vertical="center" shrinkToFit="1"/>
    </xf>
    <xf numFmtId="176" fontId="4" fillId="4" borderId="66" xfId="0" applyNumberFormat="1" applyFont="1" applyFill="1" applyBorder="1" applyAlignment="1" applyProtection="1">
      <alignment vertical="center" shrinkToFit="1"/>
    </xf>
    <xf numFmtId="176" fontId="4" fillId="4" borderId="67" xfId="0" applyNumberFormat="1" applyFont="1" applyFill="1" applyBorder="1" applyAlignment="1" applyProtection="1">
      <alignment vertical="center" shrinkToFit="1"/>
    </xf>
    <xf numFmtId="176" fontId="4" fillId="0" borderId="59" xfId="0" applyNumberFormat="1" applyFont="1" applyBorder="1" applyAlignment="1" applyProtection="1">
      <alignment vertical="center" shrinkToFit="1"/>
    </xf>
    <xf numFmtId="176" fontId="4" fillId="0" borderId="60" xfId="0" applyNumberFormat="1" applyFont="1" applyBorder="1" applyAlignment="1" applyProtection="1">
      <alignment vertical="center" shrinkToFit="1"/>
    </xf>
    <xf numFmtId="176" fontId="4" fillId="0" borderId="61" xfId="0" applyNumberFormat="1" applyFont="1" applyBorder="1" applyAlignment="1" applyProtection="1">
      <alignment vertical="center" shrinkToFit="1"/>
    </xf>
    <xf numFmtId="176" fontId="4" fillId="4" borderId="32" xfId="1" applyNumberFormat="1" applyFont="1" applyFill="1" applyBorder="1" applyAlignment="1" applyProtection="1">
      <alignment vertical="center" shrinkToFit="1"/>
    </xf>
    <xf numFmtId="176" fontId="4" fillId="4" borderId="33" xfId="1" applyNumberFormat="1" applyFont="1" applyFill="1" applyBorder="1" applyAlignment="1" applyProtection="1">
      <alignment vertical="center" shrinkToFit="1"/>
    </xf>
    <xf numFmtId="176" fontId="4" fillId="4" borderId="34" xfId="1" applyNumberFormat="1" applyFont="1" applyFill="1" applyBorder="1" applyAlignment="1" applyProtection="1">
      <alignment vertical="center" shrinkToFit="1"/>
    </xf>
    <xf numFmtId="176" fontId="4" fillId="0" borderId="49" xfId="0" applyNumberFormat="1" applyFont="1" applyBorder="1" applyAlignment="1" applyProtection="1">
      <alignment vertical="center" shrinkToFit="1"/>
    </xf>
    <xf numFmtId="176" fontId="4" fillId="0" borderId="50" xfId="0" applyNumberFormat="1" applyFont="1" applyBorder="1" applyAlignment="1" applyProtection="1">
      <alignment vertical="center" shrinkToFit="1"/>
    </xf>
    <xf numFmtId="176" fontId="4" fillId="0" borderId="51" xfId="0" applyNumberFormat="1" applyFont="1" applyBorder="1" applyAlignment="1" applyProtection="1">
      <alignment vertical="center" shrinkToFit="1"/>
    </xf>
    <xf numFmtId="176" fontId="4" fillId="0" borderId="2" xfId="0" applyNumberFormat="1" applyFont="1" applyFill="1" applyBorder="1" applyAlignment="1" applyProtection="1">
      <alignment horizontal="right" vertical="center" shrinkToFit="1"/>
    </xf>
    <xf numFmtId="176" fontId="4" fillId="6" borderId="6" xfId="0" applyNumberFormat="1" applyFont="1" applyFill="1" applyBorder="1" applyAlignment="1" applyProtection="1">
      <alignment vertical="center" shrinkToFit="1"/>
      <protection locked="0"/>
    </xf>
    <xf numFmtId="176" fontId="4" fillId="6" borderId="6" xfId="1" applyNumberFormat="1" applyFont="1" applyFill="1" applyBorder="1" applyAlignment="1" applyProtection="1">
      <alignment vertical="center" shrinkToFit="1"/>
      <protection locked="0"/>
    </xf>
    <xf numFmtId="176" fontId="4" fillId="0" borderId="29" xfId="0" applyNumberFormat="1" applyFont="1" applyBorder="1" applyAlignment="1" applyProtection="1">
      <alignment vertical="center" shrinkToFit="1"/>
    </xf>
    <xf numFmtId="176" fontId="4" fillId="0" borderId="30" xfId="0" applyNumberFormat="1" applyFont="1" applyBorder="1" applyAlignment="1" applyProtection="1">
      <alignment vertical="center" shrinkToFit="1"/>
    </xf>
    <xf numFmtId="176" fontId="4" fillId="0" borderId="31" xfId="0" applyNumberFormat="1" applyFont="1" applyBorder="1" applyAlignment="1" applyProtection="1">
      <alignment vertical="center" shrinkToFit="1"/>
    </xf>
    <xf numFmtId="176" fontId="0" fillId="4" borderId="32" xfId="0" applyNumberFormat="1" applyFont="1" applyFill="1" applyBorder="1" applyAlignment="1">
      <alignment horizontal="right" vertical="center" shrinkToFit="1"/>
    </xf>
    <xf numFmtId="176" fontId="0" fillId="4" borderId="33" xfId="0" applyNumberFormat="1" applyFont="1" applyFill="1" applyBorder="1" applyAlignment="1">
      <alignment horizontal="right" vertical="center" shrinkToFit="1"/>
    </xf>
    <xf numFmtId="176" fontId="0" fillId="4" borderId="34" xfId="0" applyNumberFormat="1" applyFont="1" applyFill="1" applyBorder="1" applyAlignment="1">
      <alignment horizontal="right" vertical="center" shrinkToFit="1"/>
    </xf>
    <xf numFmtId="176" fontId="0" fillId="6" borderId="45" xfId="1" applyNumberFormat="1" applyFont="1" applyFill="1" applyBorder="1" applyAlignment="1" applyProtection="1">
      <alignment vertical="center" shrinkToFit="1"/>
      <protection locked="0"/>
    </xf>
    <xf numFmtId="176" fontId="0" fillId="0" borderId="49" xfId="0" applyNumberFormat="1" applyFont="1" applyBorder="1" applyAlignment="1">
      <alignment vertical="center" shrinkToFit="1"/>
    </xf>
    <xf numFmtId="176" fontId="0" fillId="0" borderId="50" xfId="0" applyNumberFormat="1" applyFont="1" applyBorder="1" applyAlignment="1">
      <alignment vertical="center" shrinkToFit="1"/>
    </xf>
    <xf numFmtId="176" fontId="0" fillId="0" borderId="51" xfId="0" applyNumberFormat="1" applyFont="1" applyBorder="1" applyAlignment="1">
      <alignment vertical="center" shrinkToFit="1"/>
    </xf>
    <xf numFmtId="176" fontId="0" fillId="0" borderId="46" xfId="0" applyNumberFormat="1" applyFont="1" applyFill="1" applyBorder="1" applyAlignment="1">
      <alignment horizontal="right" vertical="center" shrinkToFit="1"/>
    </xf>
    <xf numFmtId="176" fontId="7" fillId="0" borderId="74" xfId="0" applyNumberFormat="1" applyFont="1" applyFill="1" applyBorder="1" applyAlignment="1">
      <alignment vertical="top" shrinkToFit="1"/>
    </xf>
    <xf numFmtId="176" fontId="7" fillId="0" borderId="76" xfId="0" applyNumberFormat="1" applyFont="1" applyFill="1" applyBorder="1" applyAlignment="1">
      <alignment vertical="top" shrinkToFit="1"/>
    </xf>
    <xf numFmtId="176" fontId="0" fillId="6" borderId="45" xfId="0" applyNumberFormat="1" applyFont="1" applyFill="1" applyBorder="1" applyAlignment="1" applyProtection="1">
      <alignment vertical="center" shrinkToFit="1"/>
      <protection locked="0"/>
    </xf>
    <xf numFmtId="176" fontId="0" fillId="6" borderId="54" xfId="0" applyNumberFormat="1" applyFont="1" applyFill="1" applyBorder="1" applyAlignment="1" applyProtection="1">
      <alignment vertical="center" shrinkToFit="1"/>
      <protection locked="0"/>
    </xf>
    <xf numFmtId="176" fontId="0" fillId="0" borderId="46" xfId="0" applyNumberFormat="1" applyFont="1" applyBorder="1" applyAlignment="1">
      <alignment horizontal="right" vertical="center" shrinkToFit="1"/>
    </xf>
    <xf numFmtId="176" fontId="1" fillId="6" borderId="45" xfId="0" applyNumberFormat="1" applyFont="1" applyFill="1" applyBorder="1" applyAlignment="1" applyProtection="1">
      <alignment vertical="center" shrinkToFit="1"/>
      <protection locked="0"/>
    </xf>
    <xf numFmtId="176" fontId="1" fillId="0" borderId="69" xfId="0" applyNumberFormat="1" applyFont="1" applyBorder="1" applyAlignment="1" applyProtection="1">
      <alignment vertical="center" shrinkToFit="1"/>
    </xf>
    <xf numFmtId="176" fontId="1" fillId="0" borderId="71" xfId="0" applyNumberFormat="1" applyFont="1" applyBorder="1" applyAlignment="1" applyProtection="1">
      <alignment vertical="center" shrinkToFit="1"/>
    </xf>
    <xf numFmtId="176" fontId="1" fillId="0" borderId="15" xfId="0" applyNumberFormat="1" applyFont="1" applyBorder="1" applyAlignment="1" applyProtection="1">
      <alignment vertical="center" shrinkToFit="1"/>
    </xf>
    <xf numFmtId="176" fontId="1" fillId="0" borderId="15" xfId="1" applyNumberFormat="1" applyFont="1" applyBorder="1" applyAlignment="1" applyProtection="1">
      <alignment vertical="center" shrinkToFit="1"/>
    </xf>
    <xf numFmtId="176" fontId="1" fillId="4" borderId="40" xfId="1" applyNumberFormat="1" applyFont="1" applyFill="1" applyBorder="1" applyAlignment="1" applyProtection="1">
      <alignment vertical="center" shrinkToFit="1"/>
    </xf>
    <xf numFmtId="176" fontId="1" fillId="4" borderId="41" xfId="1" applyNumberFormat="1" applyFont="1" applyFill="1" applyBorder="1" applyAlignment="1" applyProtection="1">
      <alignment vertical="center" shrinkToFit="1"/>
    </xf>
    <xf numFmtId="176" fontId="1" fillId="4" borderId="42" xfId="1" applyNumberFormat="1" applyFont="1" applyFill="1" applyBorder="1" applyAlignment="1" applyProtection="1">
      <alignment vertical="center" shrinkToFit="1"/>
    </xf>
    <xf numFmtId="176" fontId="0" fillId="0" borderId="53" xfId="0" applyNumberFormat="1" applyFont="1" applyBorder="1" applyAlignment="1" applyProtection="1">
      <alignment horizontal="right" vertical="center" shrinkToFit="1"/>
    </xf>
    <xf numFmtId="176" fontId="0" fillId="0" borderId="69" xfId="0" applyNumberFormat="1" applyFont="1" applyBorder="1" applyAlignment="1" applyProtection="1">
      <alignment vertical="center" shrinkToFit="1"/>
    </xf>
    <xf numFmtId="176" fontId="0" fillId="0" borderId="70" xfId="1" applyNumberFormat="1" applyFont="1" applyBorder="1" applyAlignment="1" applyProtection="1">
      <alignment vertical="center" shrinkToFit="1"/>
    </xf>
    <xf numFmtId="176" fontId="0" fillId="0" borderId="71" xfId="0" applyNumberFormat="1" applyFont="1" applyBorder="1" applyAlignment="1" applyProtection="1">
      <alignment vertical="center" shrinkToFit="1"/>
    </xf>
    <xf numFmtId="176" fontId="1" fillId="0" borderId="53" xfId="0" applyNumberFormat="1" applyFont="1" applyBorder="1" applyAlignment="1" applyProtection="1">
      <alignment horizontal="right" vertical="center" shrinkToFit="1"/>
    </xf>
    <xf numFmtId="176" fontId="1" fillId="6" borderId="54" xfId="0" applyNumberFormat="1" applyFont="1" applyFill="1" applyBorder="1" applyAlignment="1" applyProtection="1">
      <alignment vertical="center" shrinkToFit="1"/>
      <protection locked="0"/>
    </xf>
    <xf numFmtId="176" fontId="1" fillId="0" borderId="70" xfId="1" applyNumberFormat="1" applyFont="1" applyBorder="1" applyAlignment="1" applyProtection="1">
      <alignment vertical="center" shrinkToFit="1"/>
    </xf>
    <xf numFmtId="176" fontId="0" fillId="0" borderId="46" xfId="0" applyNumberFormat="1" applyFont="1" applyBorder="1" applyAlignment="1" applyProtection="1">
      <alignment horizontal="right" vertical="center" shrinkToFit="1"/>
    </xf>
    <xf numFmtId="176" fontId="3" fillId="4" borderId="10" xfId="0" applyNumberFormat="1" applyFont="1" applyFill="1" applyBorder="1" applyAlignment="1" applyProtection="1">
      <alignment vertical="center" shrinkToFit="1"/>
    </xf>
    <xf numFmtId="176" fontId="3" fillId="4" borderId="10" xfId="0" applyNumberFormat="1" applyFont="1" applyFill="1" applyBorder="1" applyAlignment="1">
      <alignment vertical="center" shrinkToFit="1"/>
    </xf>
    <xf numFmtId="176" fontId="0" fillId="6" borderId="58" xfId="1" applyNumberFormat="1" applyFont="1" applyFill="1" applyBorder="1" applyAlignment="1" applyProtection="1">
      <alignment vertical="center" shrinkToFit="1"/>
      <protection locked="0"/>
    </xf>
    <xf numFmtId="176" fontId="0" fillId="0" borderId="59" xfId="0" applyNumberFormat="1" applyFont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6" fontId="0" fillId="0" borderId="61" xfId="0" applyNumberFormat="1" applyFont="1" applyBorder="1" applyAlignment="1">
      <alignment vertical="center" shrinkToFit="1"/>
    </xf>
    <xf numFmtId="176" fontId="4" fillId="6" borderId="48" xfId="1" applyNumberFormat="1" applyFont="1" applyFill="1" applyBorder="1" applyAlignment="1" applyProtection="1">
      <alignment vertical="center" shrinkToFit="1"/>
      <protection locked="0"/>
    </xf>
    <xf numFmtId="176" fontId="4" fillId="0" borderId="45" xfId="0" applyNumberFormat="1" applyFont="1" applyFill="1" applyBorder="1" applyAlignment="1" applyProtection="1">
      <alignment horizontal="right" vertical="center" shrinkToFit="1"/>
    </xf>
    <xf numFmtId="176" fontId="4" fillId="0" borderId="58" xfId="0" applyNumberFormat="1" applyFont="1" applyFill="1" applyBorder="1" applyAlignment="1" applyProtection="1">
      <alignment horizontal="right" vertical="center" shrinkToFit="1"/>
    </xf>
    <xf numFmtId="176" fontId="3" fillId="4" borderId="62" xfId="0" applyNumberFormat="1" applyFont="1" applyFill="1" applyBorder="1" applyAlignment="1" applyProtection="1">
      <alignment vertical="center" shrinkToFit="1"/>
    </xf>
    <xf numFmtId="176" fontId="3" fillId="4" borderId="64" xfId="0" applyNumberFormat="1" applyFont="1" applyFill="1" applyBorder="1" applyAlignment="1" applyProtection="1">
      <alignment vertical="center" shrinkToFit="1"/>
    </xf>
    <xf numFmtId="176" fontId="3" fillId="4" borderId="12" xfId="0" applyNumberFormat="1" applyFont="1" applyFill="1" applyBorder="1" applyAlignment="1" applyProtection="1">
      <alignment vertical="center" shrinkToFit="1"/>
    </xf>
    <xf numFmtId="176" fontId="3" fillId="4" borderId="7" xfId="0" applyNumberFormat="1" applyFont="1" applyFill="1" applyBorder="1" applyAlignment="1" applyProtection="1">
      <alignment vertical="center" shrinkToFit="1"/>
    </xf>
    <xf numFmtId="176" fontId="15" fillId="4" borderId="7" xfId="0" applyNumberFormat="1" applyFont="1" applyFill="1" applyBorder="1" applyAlignment="1" applyProtection="1">
      <alignment vertical="center" shrinkToFit="1"/>
    </xf>
    <xf numFmtId="176" fontId="4" fillId="4" borderId="32" xfId="0" applyNumberFormat="1" applyFont="1" applyFill="1" applyBorder="1" applyAlignment="1" applyProtection="1">
      <alignment vertical="center" shrinkToFit="1"/>
    </xf>
    <xf numFmtId="176" fontId="4" fillId="4" borderId="33" xfId="0" applyNumberFormat="1" applyFont="1" applyFill="1" applyBorder="1" applyAlignment="1" applyProtection="1">
      <alignment vertical="center" shrinkToFit="1"/>
    </xf>
    <xf numFmtId="176" fontId="4" fillId="4" borderId="34" xfId="0" applyNumberFormat="1" applyFont="1" applyFill="1" applyBorder="1" applyAlignment="1" applyProtection="1">
      <alignment vertical="center" shrinkToFit="1"/>
    </xf>
    <xf numFmtId="176" fontId="3" fillId="4" borderId="10" xfId="0" applyNumberFormat="1" applyFont="1" applyFill="1" applyBorder="1" applyAlignment="1">
      <alignment horizontal="right" vertical="center" shrinkToFit="1"/>
    </xf>
    <xf numFmtId="176" fontId="3" fillId="4" borderId="7" xfId="0" applyNumberFormat="1" applyFont="1" applyFill="1" applyBorder="1" applyAlignment="1">
      <alignment horizontal="right" vertical="center" shrinkToFit="1"/>
    </xf>
    <xf numFmtId="176" fontId="3" fillId="4" borderId="5" xfId="0" applyNumberFormat="1" applyFont="1" applyFill="1" applyBorder="1" applyAlignment="1">
      <alignment horizontal="right" vertical="center" shrinkToFit="1"/>
    </xf>
    <xf numFmtId="176" fontId="3" fillId="4" borderId="5" xfId="1" applyNumberFormat="1" applyFont="1" applyFill="1" applyBorder="1" applyAlignment="1">
      <alignment horizontal="right" vertical="center" shrinkToFit="1"/>
    </xf>
    <xf numFmtId="176" fontId="0" fillId="6" borderId="58" xfId="0" applyNumberFormat="1" applyFont="1" applyFill="1" applyBorder="1" applyAlignment="1" applyProtection="1">
      <alignment vertical="center" shrinkToFit="1"/>
      <protection locked="0"/>
    </xf>
    <xf numFmtId="176" fontId="1" fillId="6" borderId="58" xfId="1" applyNumberFormat="1" applyFont="1" applyFill="1" applyBorder="1" applyAlignment="1" applyProtection="1">
      <alignment horizontal="right" vertical="center" shrinkToFit="1"/>
      <protection locked="0"/>
    </xf>
    <xf numFmtId="176" fontId="1" fillId="0" borderId="59" xfId="0" applyNumberFormat="1" applyFont="1" applyBorder="1" applyAlignment="1">
      <alignment vertical="center" shrinkToFit="1"/>
    </xf>
    <xf numFmtId="176" fontId="1" fillId="0" borderId="60" xfId="0" applyNumberFormat="1" applyFont="1" applyBorder="1" applyAlignment="1">
      <alignment vertical="center" shrinkToFit="1"/>
    </xf>
    <xf numFmtId="176" fontId="1" fillId="0" borderId="61" xfId="0" applyNumberFormat="1" applyFont="1" applyBorder="1" applyAlignment="1">
      <alignment vertical="center" shrinkToFit="1"/>
    </xf>
    <xf numFmtId="176" fontId="3" fillId="4" borderId="10" xfId="1" applyNumberFormat="1" applyFont="1" applyFill="1" applyBorder="1" applyAlignment="1">
      <alignment horizontal="right" vertical="center" shrinkToFit="1"/>
    </xf>
    <xf numFmtId="176" fontId="3" fillId="4" borderId="12" xfId="0" applyNumberFormat="1" applyFont="1" applyFill="1" applyBorder="1" applyAlignment="1">
      <alignment vertical="center" shrinkToFit="1"/>
    </xf>
    <xf numFmtId="176" fontId="1" fillId="6" borderId="58" xfId="0" applyNumberFormat="1" applyFont="1" applyFill="1" applyBorder="1" applyAlignment="1" applyProtection="1">
      <alignment vertical="center" shrinkToFit="1"/>
      <protection locked="0"/>
    </xf>
    <xf numFmtId="176" fontId="1" fillId="6" borderId="58" xfId="1" applyNumberFormat="1" applyFont="1" applyFill="1" applyBorder="1" applyAlignment="1" applyProtection="1">
      <alignment vertical="center" shrinkToFit="1"/>
      <protection locked="0"/>
    </xf>
    <xf numFmtId="176" fontId="1" fillId="0" borderId="59" xfId="0" applyNumberFormat="1" applyFont="1" applyBorder="1" applyAlignment="1" applyProtection="1">
      <alignment vertical="center" shrinkToFit="1"/>
    </xf>
    <xf numFmtId="176" fontId="1" fillId="0" borderId="60" xfId="0" applyNumberFormat="1" applyFont="1" applyBorder="1" applyAlignment="1" applyProtection="1">
      <alignment vertical="center" shrinkToFit="1"/>
    </xf>
    <xf numFmtId="176" fontId="1" fillId="0" borderId="61" xfId="0" applyNumberFormat="1" applyFont="1" applyBorder="1" applyAlignment="1" applyProtection="1">
      <alignment vertical="center" shrinkToFit="1"/>
    </xf>
    <xf numFmtId="176" fontId="1" fillId="0" borderId="58" xfId="1" applyNumberFormat="1" applyFont="1" applyBorder="1" applyAlignment="1" applyProtection="1">
      <alignment horizontal="right" vertical="center" shrinkToFit="1"/>
    </xf>
    <xf numFmtId="176" fontId="3" fillId="4" borderId="10" xfId="1" applyNumberFormat="1" applyFont="1" applyFill="1" applyBorder="1" applyAlignment="1" applyProtection="1">
      <alignment horizontal="right" vertical="center" shrinkToFit="1"/>
    </xf>
    <xf numFmtId="176" fontId="3" fillId="4" borderId="15" xfId="1" applyNumberFormat="1" applyFont="1" applyFill="1" applyBorder="1" applyAlignment="1" applyProtection="1">
      <alignment vertical="center" shrinkToFit="1"/>
    </xf>
    <xf numFmtId="176" fontId="0" fillId="0" borderId="69" xfId="0" applyNumberFormat="1" applyFont="1" applyFill="1" applyBorder="1" applyAlignment="1" applyProtection="1">
      <alignment vertical="center" shrinkToFit="1"/>
    </xf>
    <xf numFmtId="176" fontId="0" fillId="0" borderId="0" xfId="0" applyNumberFormat="1" applyBorder="1" applyAlignment="1">
      <alignment vertical="center" shrinkToFit="1"/>
    </xf>
    <xf numFmtId="176" fontId="0" fillId="0" borderId="27" xfId="0" applyNumberFormat="1" applyBorder="1" applyAlignment="1" applyProtection="1">
      <alignment horizontal="center" vertical="center" shrinkToFit="1"/>
    </xf>
    <xf numFmtId="176" fontId="0" fillId="0" borderId="28" xfId="0" applyNumberFormat="1" applyBorder="1" applyAlignment="1" applyProtection="1">
      <alignment horizontal="center" vertical="center" shrinkToFit="1"/>
    </xf>
    <xf numFmtId="176" fontId="4" fillId="6" borderId="45" xfId="0" applyNumberFormat="1" applyFont="1" applyFill="1" applyBorder="1" applyAlignment="1" applyProtection="1">
      <alignment vertical="center" shrinkToFit="1"/>
      <protection locked="0"/>
    </xf>
    <xf numFmtId="176" fontId="4" fillId="6" borderId="58" xfId="0" applyNumberFormat="1" applyFont="1" applyFill="1" applyBorder="1" applyAlignment="1" applyProtection="1">
      <alignment vertical="center" shrinkToFit="1"/>
      <protection locked="0"/>
    </xf>
    <xf numFmtId="176" fontId="4" fillId="6" borderId="56" xfId="0" applyNumberFormat="1" applyFont="1" applyFill="1" applyBorder="1" applyAlignment="1" applyProtection="1">
      <alignment vertical="center" shrinkToFit="1"/>
      <protection locked="0"/>
    </xf>
    <xf numFmtId="176" fontId="1" fillId="6" borderId="48" xfId="1" applyNumberFormat="1" applyFont="1" applyFill="1" applyBorder="1" applyAlignment="1" applyProtection="1">
      <alignment horizontal="right" vertical="center" shrinkToFit="1"/>
      <protection locked="0"/>
    </xf>
    <xf numFmtId="176" fontId="4" fillId="6" borderId="48" xfId="0" applyNumberFormat="1" applyFont="1" applyFill="1" applyBorder="1" applyAlignment="1" applyProtection="1">
      <alignment vertical="center" shrinkToFit="1"/>
      <protection locked="0"/>
    </xf>
    <xf numFmtId="176" fontId="4" fillId="6" borderId="46" xfId="0" applyNumberFormat="1" applyFont="1" applyFill="1" applyBorder="1" applyAlignment="1" applyProtection="1">
      <alignment vertical="center" shrinkToFit="1"/>
      <protection locked="0"/>
    </xf>
    <xf numFmtId="176" fontId="13" fillId="0" borderId="48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7" fillId="4" borderId="16" xfId="0" applyNumberFormat="1" applyFont="1" applyFill="1" applyBorder="1" applyAlignment="1">
      <alignment vertical="center" shrinkToFit="1"/>
    </xf>
    <xf numFmtId="176" fontId="8" fillId="4" borderId="16" xfId="0" applyNumberFormat="1" applyFont="1" applyFill="1" applyBorder="1" applyAlignment="1">
      <alignment vertical="center" shrinkToFit="1"/>
    </xf>
    <xf numFmtId="176" fontId="3" fillId="4" borderId="17" xfId="0" applyNumberFormat="1" applyFont="1" applyFill="1" applyBorder="1" applyAlignment="1">
      <alignment vertical="center" shrinkToFit="1"/>
    </xf>
    <xf numFmtId="176" fontId="4" fillId="6" borderId="55" xfId="0" applyNumberFormat="1" applyFont="1" applyFill="1" applyBorder="1" applyAlignment="1" applyProtection="1">
      <alignment vertical="center" shrinkToFit="1"/>
      <protection locked="0"/>
    </xf>
    <xf numFmtId="176" fontId="0" fillId="0" borderId="46" xfId="0" applyNumberFormat="1" applyFont="1" applyFill="1" applyBorder="1" applyAlignment="1">
      <alignment vertical="center" shrinkToFit="1"/>
    </xf>
    <xf numFmtId="176" fontId="0" fillId="0" borderId="48" xfId="0" applyNumberFormat="1" applyFont="1" applyFill="1" applyBorder="1" applyAlignment="1">
      <alignment vertical="center" shrinkToFit="1"/>
    </xf>
    <xf numFmtId="176" fontId="0" fillId="0" borderId="15" xfId="0" applyNumberFormat="1" applyFont="1" applyFill="1" applyBorder="1" applyAlignment="1">
      <alignment vertical="center" shrinkToFit="1"/>
    </xf>
    <xf numFmtId="176" fontId="3" fillId="4" borderId="19" xfId="0" applyNumberFormat="1" applyFont="1" applyFill="1" applyBorder="1" applyAlignment="1">
      <alignment vertical="center" shrinkToFit="1"/>
    </xf>
    <xf numFmtId="176" fontId="8" fillId="4" borderId="15" xfId="0" applyNumberFormat="1" applyFont="1" applyFill="1" applyBorder="1" applyAlignment="1" applyProtection="1">
      <alignment vertical="center" shrinkToFit="1"/>
    </xf>
    <xf numFmtId="176" fontId="8" fillId="4" borderId="15" xfId="1" applyNumberFormat="1" applyFont="1" applyFill="1" applyBorder="1" applyAlignment="1" applyProtection="1">
      <alignment vertical="center" shrinkToFit="1"/>
    </xf>
    <xf numFmtId="176" fontId="8" fillId="4" borderId="40" xfId="0" applyNumberFormat="1" applyFont="1" applyFill="1" applyBorder="1" applyAlignment="1" applyProtection="1">
      <alignment vertical="center" shrinkToFit="1"/>
    </xf>
    <xf numFmtId="176" fontId="8" fillId="4" borderId="41" xfId="0" applyNumberFormat="1" applyFont="1" applyFill="1" applyBorder="1" applyAlignment="1" applyProtection="1">
      <alignment vertical="center" shrinkToFit="1"/>
    </xf>
    <xf numFmtId="176" fontId="8" fillId="4" borderId="42" xfId="0" applyNumberFormat="1" applyFont="1" applyFill="1" applyBorder="1" applyAlignment="1" applyProtection="1">
      <alignment vertical="center" shrinkToFit="1"/>
    </xf>
    <xf numFmtId="176" fontId="0" fillId="6" borderId="48" xfId="0" applyNumberFormat="1" applyFont="1" applyFill="1" applyBorder="1" applyAlignment="1" applyProtection="1">
      <alignment vertical="center" shrinkToFit="1"/>
      <protection locked="0"/>
    </xf>
    <xf numFmtId="176" fontId="0" fillId="0" borderId="56" xfId="0" applyNumberFormat="1" applyFont="1" applyFill="1" applyBorder="1" applyAlignment="1">
      <alignment vertical="center" shrinkToFit="1"/>
    </xf>
    <xf numFmtId="176" fontId="0" fillId="0" borderId="49" xfId="0" applyNumberFormat="1" applyFont="1" applyFill="1" applyBorder="1" applyAlignment="1">
      <alignment horizontal="right" vertical="center" shrinkToFit="1"/>
    </xf>
    <xf numFmtId="176" fontId="0" fillId="0" borderId="50" xfId="0" applyNumberFormat="1" applyFont="1" applyFill="1" applyBorder="1" applyAlignment="1">
      <alignment horizontal="right" vertical="center" shrinkToFit="1"/>
    </xf>
    <xf numFmtId="176" fontId="0" fillId="0" borderId="51" xfId="0" applyNumberFormat="1" applyFont="1" applyFill="1" applyBorder="1" applyAlignment="1">
      <alignment horizontal="right" vertical="center" shrinkToFit="1"/>
    </xf>
    <xf numFmtId="176" fontId="7" fillId="4" borderId="15" xfId="0" applyNumberFormat="1" applyFont="1" applyFill="1" applyBorder="1" applyAlignment="1">
      <alignment vertical="center" shrinkToFit="1"/>
    </xf>
    <xf numFmtId="176" fontId="3" fillId="4" borderId="12" xfId="1" applyNumberFormat="1" applyFont="1" applyFill="1" applyBorder="1" applyAlignment="1">
      <alignment vertical="center" shrinkToFit="1"/>
    </xf>
    <xf numFmtId="176" fontId="8" fillId="4" borderId="14" xfId="0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5" fillId="0" borderId="6" xfId="0" applyNumberFormat="1" applyFont="1" applyBorder="1" applyAlignment="1" applyProtection="1">
      <alignment vertical="center" shrinkToFit="1"/>
    </xf>
    <xf numFmtId="176" fontId="8" fillId="4" borderId="14" xfId="0" applyNumberFormat="1" applyFont="1" applyFill="1" applyBorder="1" applyAlignment="1" applyProtection="1">
      <alignment vertical="center" shrinkToFit="1"/>
    </xf>
    <xf numFmtId="176" fontId="7" fillId="0" borderId="2" xfId="0" applyNumberFormat="1" applyFont="1" applyFill="1" applyBorder="1" applyAlignment="1" applyProtection="1">
      <alignment vertical="center" shrinkToFit="1"/>
    </xf>
    <xf numFmtId="176" fontId="7" fillId="0" borderId="6" xfId="0" applyNumberFormat="1" applyFont="1" applyFill="1" applyBorder="1" applyAlignment="1" applyProtection="1">
      <alignment vertical="center" shrinkToFit="1"/>
    </xf>
    <xf numFmtId="176" fontId="0" fillId="0" borderId="15" xfId="0" applyNumberFormat="1" applyFont="1" applyFill="1" applyBorder="1" applyAlignment="1" applyProtection="1">
      <alignment vertical="center" shrinkToFit="1"/>
    </xf>
    <xf numFmtId="176" fontId="1" fillId="0" borderId="56" xfId="0" applyNumberFormat="1" applyFont="1" applyBorder="1" applyAlignment="1">
      <alignment horizontal="right" vertical="center" shrinkToFit="1"/>
    </xf>
    <xf numFmtId="176" fontId="3" fillId="4" borderId="15" xfId="1" applyNumberFormat="1" applyFont="1" applyFill="1" applyBorder="1" applyAlignment="1">
      <alignment vertical="center" shrinkToFit="1"/>
    </xf>
    <xf numFmtId="176" fontId="4" fillId="4" borderId="40" xfId="1" applyNumberFormat="1" applyFont="1" applyFill="1" applyBorder="1" applyAlignment="1">
      <alignment vertical="center" shrinkToFit="1"/>
    </xf>
    <xf numFmtId="176" fontId="4" fillId="4" borderId="66" xfId="1" applyNumberFormat="1" applyFont="1" applyFill="1" applyBorder="1" applyAlignment="1">
      <alignment vertical="center" shrinkToFit="1"/>
    </xf>
    <xf numFmtId="176" fontId="15" fillId="4" borderId="64" xfId="0" applyNumberFormat="1" applyFont="1" applyFill="1" applyBorder="1" applyAlignment="1" applyProtection="1">
      <alignment vertical="center" shrinkToFit="1"/>
    </xf>
    <xf numFmtId="176" fontId="0" fillId="0" borderId="13" xfId="0" applyNumberFormat="1" applyFont="1" applyFill="1" applyBorder="1" applyAlignment="1">
      <alignment vertical="center" shrinkToFit="1"/>
    </xf>
    <xf numFmtId="176" fontId="1" fillId="0" borderId="48" xfId="1" applyNumberFormat="1" applyFont="1" applyBorder="1" applyAlignment="1">
      <alignment vertical="center" shrinkToFit="1"/>
    </xf>
    <xf numFmtId="176" fontId="0" fillId="0" borderId="48" xfId="0" applyNumberFormat="1" applyFont="1" applyBorder="1" applyAlignment="1">
      <alignment vertical="center" shrinkToFit="1"/>
    </xf>
    <xf numFmtId="176" fontId="7" fillId="0" borderId="13" xfId="0" applyNumberFormat="1" applyFont="1" applyFill="1" applyBorder="1" applyAlignment="1" applyProtection="1">
      <alignment vertical="top" shrinkToFit="1"/>
    </xf>
    <xf numFmtId="176" fontId="8" fillId="0" borderId="15" xfId="1" applyNumberFormat="1" applyFont="1" applyFill="1" applyBorder="1" applyAlignment="1">
      <alignment vertical="top" shrinkToFit="1"/>
    </xf>
    <xf numFmtId="176" fontId="5" fillId="0" borderId="15" xfId="0" applyNumberFormat="1" applyFont="1" applyBorder="1" applyAlignment="1" applyProtection="1">
      <alignment vertical="center" shrinkToFit="1"/>
    </xf>
    <xf numFmtId="176" fontId="3" fillId="4" borderId="11" xfId="0" applyNumberFormat="1" applyFont="1" applyFill="1" applyBorder="1" applyAlignment="1" applyProtection="1">
      <alignment vertical="center" shrinkToFit="1"/>
    </xf>
    <xf numFmtId="176" fontId="7" fillId="4" borderId="6" xfId="0" applyNumberFormat="1" applyFont="1" applyFill="1" applyBorder="1" applyAlignment="1" applyProtection="1">
      <alignment vertical="top" shrinkToFit="1"/>
    </xf>
    <xf numFmtId="176" fontId="7" fillId="4" borderId="15" xfId="0" applyNumberFormat="1" applyFont="1" applyFill="1" applyBorder="1" applyAlignment="1" applyProtection="1">
      <alignment vertical="top" shrinkToFit="1"/>
    </xf>
    <xf numFmtId="176" fontId="7" fillId="4" borderId="14" xfId="0" applyNumberFormat="1" applyFont="1" applyFill="1" applyBorder="1" applyAlignment="1" applyProtection="1">
      <alignment vertical="top" shrinkToFit="1"/>
    </xf>
    <xf numFmtId="176" fontId="0" fillId="0" borderId="25" xfId="0" applyNumberFormat="1" applyFont="1" applyFill="1" applyBorder="1" applyAlignment="1">
      <alignment vertical="center" shrinkToFit="1"/>
    </xf>
    <xf numFmtId="176" fontId="7" fillId="0" borderId="0" xfId="0" applyNumberFormat="1" applyFont="1" applyAlignment="1">
      <alignment vertical="top" wrapText="1"/>
    </xf>
    <xf numFmtId="176" fontId="0" fillId="0" borderId="0" xfId="0" applyNumberFormat="1" applyAlignment="1" applyProtection="1">
      <alignment vertical="center" shrinkToFit="1"/>
    </xf>
    <xf numFmtId="176" fontId="0" fillId="0" borderId="1" xfId="0" applyNumberFormat="1" applyBorder="1" applyAlignment="1" applyProtection="1">
      <alignment vertical="center" shrinkToFit="1"/>
    </xf>
    <xf numFmtId="176" fontId="7" fillId="0" borderId="6" xfId="1" applyNumberFormat="1" applyFont="1" applyBorder="1" applyAlignment="1" applyProtection="1">
      <alignment horizontal="left" vertical="top" shrinkToFit="1"/>
    </xf>
    <xf numFmtId="176" fontId="8" fillId="0" borderId="29" xfId="0" applyNumberFormat="1" applyFont="1" applyBorder="1" applyAlignment="1" applyProtection="1">
      <alignment horizontal="left" vertical="top" shrinkToFit="1"/>
    </xf>
    <xf numFmtId="176" fontId="8" fillId="0" borderId="30" xfId="0" applyNumberFormat="1" applyFont="1" applyBorder="1" applyAlignment="1" applyProtection="1">
      <alignment horizontal="left" vertical="top" shrinkToFit="1"/>
    </xf>
    <xf numFmtId="176" fontId="8" fillId="0" borderId="31" xfId="0" applyNumberFormat="1" applyFont="1" applyBorder="1" applyAlignment="1" applyProtection="1">
      <alignment horizontal="left" vertical="top" shrinkToFit="1"/>
    </xf>
    <xf numFmtId="176" fontId="0" fillId="0" borderId="12" xfId="1" applyNumberFormat="1" applyFont="1" applyBorder="1" applyAlignment="1" applyProtection="1">
      <alignment horizontal="right" vertical="center" shrinkToFit="1"/>
    </xf>
    <xf numFmtId="177" fontId="0" fillId="0" borderId="32" xfId="0" applyNumberFormat="1" applyBorder="1" applyAlignment="1" applyProtection="1">
      <alignment horizontal="right" vertical="center" shrinkToFit="1"/>
    </xf>
    <xf numFmtId="177" fontId="0" fillId="0" borderId="33" xfId="0" applyNumberFormat="1" applyBorder="1" applyAlignment="1" applyProtection="1">
      <alignment horizontal="right" vertical="center" shrinkToFit="1"/>
    </xf>
    <xf numFmtId="177" fontId="0" fillId="0" borderId="34" xfId="0" applyNumberFormat="1" applyBorder="1" applyAlignment="1" applyProtection="1">
      <alignment horizontal="right" vertical="center" shrinkToFit="1"/>
    </xf>
    <xf numFmtId="176" fontId="7" fillId="0" borderId="6" xfId="1" applyNumberFormat="1" applyFont="1" applyBorder="1" applyAlignment="1" applyProtection="1">
      <alignment vertical="top" shrinkToFit="1"/>
    </xf>
    <xf numFmtId="176" fontId="8" fillId="0" borderId="29" xfId="0" applyNumberFormat="1" applyFont="1" applyBorder="1" applyAlignment="1" applyProtection="1">
      <alignment vertical="top" shrinkToFit="1"/>
    </xf>
    <xf numFmtId="176" fontId="8" fillId="0" borderId="30" xfId="0" applyNumberFormat="1" applyFont="1" applyBorder="1" applyAlignment="1" applyProtection="1">
      <alignment vertical="top" shrinkToFit="1"/>
    </xf>
    <xf numFmtId="176" fontId="8" fillId="0" borderId="31" xfId="0" applyNumberFormat="1" applyFont="1" applyBorder="1" applyAlignment="1" applyProtection="1">
      <alignment vertical="top" shrinkToFit="1"/>
    </xf>
    <xf numFmtId="176" fontId="1" fillId="0" borderId="49" xfId="0" applyNumberFormat="1" applyFont="1" applyBorder="1" applyAlignment="1" applyProtection="1">
      <alignment horizontal="right" vertical="center" shrinkToFit="1"/>
    </xf>
    <xf numFmtId="176" fontId="1" fillId="0" borderId="50" xfId="0" applyNumberFormat="1" applyFont="1" applyBorder="1" applyAlignment="1" applyProtection="1">
      <alignment horizontal="right" vertical="center" shrinkToFit="1"/>
    </xf>
    <xf numFmtId="176" fontId="1" fillId="0" borderId="51" xfId="0" applyNumberFormat="1" applyFont="1" applyBorder="1" applyAlignment="1" applyProtection="1">
      <alignment horizontal="right" vertical="center" shrinkToFit="1"/>
    </xf>
    <xf numFmtId="176" fontId="8" fillId="4" borderId="13" xfId="0" applyNumberFormat="1" applyFont="1" applyFill="1" applyBorder="1" applyAlignment="1" applyProtection="1">
      <alignment vertical="top" shrinkToFit="1"/>
    </xf>
    <xf numFmtId="176" fontId="14" fillId="4" borderId="12" xfId="1" applyNumberFormat="1" applyFont="1" applyFill="1" applyBorder="1" applyAlignment="1" applyProtection="1">
      <alignment vertical="center" shrinkToFit="1"/>
    </xf>
    <xf numFmtId="176" fontId="0" fillId="0" borderId="70" xfId="0" applyNumberFormat="1" applyFont="1" applyBorder="1" applyAlignment="1" applyProtection="1">
      <alignment vertical="center" shrinkToFit="1"/>
    </xf>
    <xf numFmtId="176" fontId="4" fillId="4" borderId="66" xfId="1" applyNumberFormat="1" applyFont="1" applyFill="1" applyBorder="1" applyAlignment="1" applyProtection="1">
      <alignment horizontal="right" vertical="center" shrinkToFit="1"/>
    </xf>
    <xf numFmtId="176" fontId="0" fillId="0" borderId="53" xfId="0" applyNumberFormat="1" applyFont="1" applyBorder="1" applyAlignment="1" applyProtection="1">
      <alignment horizontal="center" vertical="center" shrinkToFit="1"/>
    </xf>
    <xf numFmtId="176" fontId="3" fillId="0" borderId="46" xfId="0" applyNumberFormat="1" applyFont="1" applyFill="1" applyBorder="1" applyAlignment="1">
      <alignment horizontal="distributed" vertical="center" shrinkToFit="1"/>
    </xf>
    <xf numFmtId="176" fontId="8" fillId="4" borderId="74" xfId="0" applyNumberFormat="1" applyFont="1" applyFill="1" applyBorder="1" applyAlignment="1" applyProtection="1">
      <alignment vertical="top" shrinkToFit="1"/>
    </xf>
    <xf numFmtId="176" fontId="7" fillId="0" borderId="13" xfId="0" applyNumberFormat="1" applyFont="1" applyBorder="1" applyAlignment="1">
      <alignment vertical="top" shrinkToFit="1"/>
    </xf>
    <xf numFmtId="176" fontId="4" fillId="0" borderId="52" xfId="0" applyNumberFormat="1" applyFont="1" applyFill="1" applyBorder="1" applyAlignment="1">
      <alignment vertical="center" shrinkToFit="1"/>
    </xf>
    <xf numFmtId="176" fontId="7" fillId="0" borderId="16" xfId="0" applyNumberFormat="1" applyFont="1" applyFill="1" applyBorder="1" applyAlignment="1">
      <alignment vertical="top" shrinkToFit="1"/>
    </xf>
    <xf numFmtId="176" fontId="8" fillId="0" borderId="16" xfId="0" applyNumberFormat="1" applyFont="1" applyFill="1" applyBorder="1" applyAlignment="1">
      <alignment vertical="top" shrinkToFit="1"/>
    </xf>
    <xf numFmtId="176" fontId="5" fillId="0" borderId="59" xfId="0" applyNumberFormat="1" applyFont="1" applyBorder="1" applyAlignment="1" applyProtection="1">
      <alignment horizontal="center" vertical="center" shrinkToFit="1"/>
    </xf>
    <xf numFmtId="176" fontId="6" fillId="0" borderId="65" xfId="0" applyNumberFormat="1" applyFont="1" applyBorder="1" applyAlignment="1" applyProtection="1">
      <alignment horizontal="center" vertical="center" shrinkToFit="1"/>
    </xf>
    <xf numFmtId="176" fontId="6" fillId="0" borderId="66" xfId="0" applyNumberFormat="1" applyFont="1" applyBorder="1" applyAlignment="1" applyProtection="1">
      <alignment horizontal="center" vertical="center" shrinkToFit="1"/>
    </xf>
    <xf numFmtId="176" fontId="6" fillId="0" borderId="67" xfId="0" applyNumberFormat="1" applyFont="1" applyBorder="1" applyAlignment="1" applyProtection="1">
      <alignment horizontal="center" vertical="center" shrinkToFit="1"/>
    </xf>
    <xf numFmtId="176" fontId="6" fillId="3" borderId="64" xfId="0" applyNumberFormat="1" applyFont="1" applyFill="1" applyBorder="1" applyAlignment="1" applyProtection="1">
      <alignment horizontal="center" vertical="center" shrinkToFit="1"/>
    </xf>
    <xf numFmtId="176" fontId="5" fillId="3" borderId="48" xfId="0" applyNumberFormat="1" applyFont="1" applyFill="1" applyBorder="1" applyAlignment="1" applyProtection="1">
      <alignment horizontal="center" vertical="center" shrinkToFit="1"/>
    </xf>
    <xf numFmtId="176" fontId="0" fillId="0" borderId="59" xfId="0" applyNumberFormat="1" applyBorder="1" applyAlignment="1">
      <alignment horizontal="center" vertical="center" shrinkToFit="1"/>
    </xf>
    <xf numFmtId="176" fontId="0" fillId="0" borderId="65" xfId="0" applyNumberFormat="1" applyBorder="1" applyAlignment="1">
      <alignment horizontal="center" vertical="center" shrinkToFit="1"/>
    </xf>
    <xf numFmtId="176" fontId="0" fillId="0" borderId="66" xfId="0" applyNumberFormat="1" applyBorder="1" applyAlignment="1">
      <alignment horizontal="center" vertical="center" shrinkToFit="1"/>
    </xf>
    <xf numFmtId="176" fontId="0" fillId="0" borderId="67" xfId="0" applyNumberFormat="1" applyBorder="1" applyAlignment="1">
      <alignment horizontal="center" vertical="center" shrinkToFit="1"/>
    </xf>
    <xf numFmtId="176" fontId="4" fillId="4" borderId="41" xfId="1" applyNumberFormat="1" applyFont="1" applyFill="1" applyBorder="1" applyAlignment="1">
      <alignment vertical="center" shrinkToFit="1"/>
    </xf>
    <xf numFmtId="176" fontId="4" fillId="4" borderId="32" xfId="1" applyNumberFormat="1" applyFont="1" applyFill="1" applyBorder="1" applyAlignment="1" applyProtection="1">
      <alignment horizontal="right" vertical="center" shrinkToFit="1"/>
    </xf>
    <xf numFmtId="176" fontId="4" fillId="4" borderId="112" xfId="1" applyNumberFormat="1" applyFont="1" applyFill="1" applyBorder="1" applyAlignment="1" applyProtection="1">
      <alignment horizontal="right" vertical="center" shrinkToFit="1"/>
    </xf>
    <xf numFmtId="176" fontId="3" fillId="0" borderId="0" xfId="0" applyNumberFormat="1" applyFont="1" applyAlignment="1" applyProtection="1">
      <alignment horizontal="right" vertical="center" shrinkToFit="1"/>
    </xf>
    <xf numFmtId="178" fontId="0" fillId="6" borderId="0" xfId="0" applyNumberFormat="1" applyFill="1" applyAlignment="1" applyProtection="1">
      <alignment vertical="center" shrinkToFit="1"/>
      <protection locked="0"/>
    </xf>
    <xf numFmtId="176" fontId="0" fillId="0" borderId="0" xfId="0" applyNumberFormat="1" applyFill="1" applyAlignment="1" applyProtection="1">
      <alignment horizontal="center" vertical="center" shrinkToFit="1"/>
      <protection locked="0"/>
    </xf>
    <xf numFmtId="176" fontId="3" fillId="0" borderId="0" xfId="0" applyNumberFormat="1" applyFont="1" applyFill="1" applyAlignment="1" applyProtection="1">
      <alignment horizontal="right" vertical="center" shrinkToFit="1"/>
      <protection locked="0"/>
    </xf>
    <xf numFmtId="176" fontId="16" fillId="0" borderId="0" xfId="0" applyNumberFormat="1" applyFont="1" applyBorder="1" applyAlignment="1" applyProtection="1">
      <alignment horizontal="left" vertical="center" shrinkToFit="1"/>
    </xf>
    <xf numFmtId="176" fontId="0" fillId="6" borderId="0" xfId="0" applyNumberFormat="1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176" fontId="11" fillId="0" borderId="1" xfId="0" applyNumberFormat="1" applyFont="1" applyBorder="1" applyAlignment="1" applyProtection="1">
      <alignment horizontal="distributed" vertical="center" shrinkToFit="1"/>
    </xf>
    <xf numFmtId="176" fontId="0" fillId="0" borderId="1" xfId="0" applyNumberFormat="1" applyBorder="1" applyAlignment="1" applyProtection="1">
      <alignment vertical="center" shrinkToFit="1"/>
    </xf>
    <xf numFmtId="176" fontId="0" fillId="0" borderId="2" xfId="0" applyNumberFormat="1" applyFont="1" applyBorder="1" applyAlignment="1" applyProtection="1">
      <alignment horizontal="center" vertical="center" shrinkToFit="1"/>
    </xf>
    <xf numFmtId="176" fontId="4" fillId="0" borderId="4" xfId="0" applyNumberFormat="1" applyFont="1" applyBorder="1" applyAlignment="1" applyProtection="1">
      <alignment horizontal="center" vertical="center" shrinkToFit="1"/>
    </xf>
    <xf numFmtId="176" fontId="4" fillId="0" borderId="13" xfId="0" applyNumberFormat="1" applyFont="1" applyBorder="1" applyAlignment="1" applyProtection="1">
      <alignment horizontal="center" vertical="center" shrinkToFit="1"/>
    </xf>
    <xf numFmtId="176" fontId="4" fillId="0" borderId="14" xfId="0" applyNumberFormat="1" applyFont="1" applyBorder="1" applyAlignment="1" applyProtection="1">
      <alignment horizontal="center" vertical="center" shrinkToFit="1"/>
    </xf>
    <xf numFmtId="176" fontId="4" fillId="0" borderId="10" xfId="0" applyNumberFormat="1" applyFont="1" applyBorder="1" applyAlignment="1" applyProtection="1">
      <alignment horizontal="center" vertical="center" shrinkToFit="1"/>
    </xf>
    <xf numFmtId="176" fontId="4" fillId="0" borderId="11" xfId="0" applyNumberFormat="1" applyFont="1" applyBorder="1" applyAlignment="1" applyProtection="1">
      <alignment horizontal="center" vertical="center" shrinkToFit="1"/>
    </xf>
    <xf numFmtId="176" fontId="0" fillId="2" borderId="6" xfId="0" applyNumberFormat="1" applyFill="1" applyBorder="1" applyAlignment="1" applyProtection="1">
      <alignment horizontal="center" vertical="center" shrinkToFit="1"/>
    </xf>
    <xf numFmtId="176" fontId="0" fillId="2" borderId="15" xfId="0" applyNumberFormat="1" applyFill="1" applyBorder="1" applyAlignment="1" applyProtection="1">
      <alignment horizontal="center" vertical="center" shrinkToFit="1"/>
    </xf>
    <xf numFmtId="176" fontId="0" fillId="2" borderId="12" xfId="0" applyNumberFormat="1" applyFill="1" applyBorder="1" applyAlignment="1" applyProtection="1">
      <alignment horizontal="center" vertical="center" shrinkToFit="1"/>
    </xf>
    <xf numFmtId="176" fontId="10" fillId="3" borderId="5" xfId="0" applyNumberFormat="1" applyFont="1" applyFill="1" applyBorder="1" applyAlignment="1" applyProtection="1">
      <alignment horizontal="center" vertical="center" shrinkToFit="1"/>
    </xf>
    <xf numFmtId="176" fontId="10" fillId="3" borderId="6" xfId="1" applyNumberFormat="1" applyFont="1" applyFill="1" applyBorder="1" applyAlignment="1" applyProtection="1">
      <alignment horizontal="center" vertical="center" shrinkToFit="1"/>
    </xf>
    <xf numFmtId="176" fontId="10" fillId="3" borderId="15" xfId="1" applyNumberFormat="1" applyFont="1" applyFill="1" applyBorder="1" applyAlignment="1" applyProtection="1">
      <alignment horizontal="center" vertical="center" shrinkToFit="1"/>
    </xf>
    <xf numFmtId="176" fontId="10" fillId="3" borderId="12" xfId="1" applyNumberFormat="1" applyFont="1" applyFill="1" applyBorder="1" applyAlignment="1" applyProtection="1">
      <alignment horizontal="center" vertical="center" shrinkToFit="1"/>
    </xf>
    <xf numFmtId="176" fontId="10" fillId="0" borderId="69" xfId="0" applyNumberFormat="1" applyFont="1" applyBorder="1" applyAlignment="1" applyProtection="1">
      <alignment horizontal="center" vertical="center" shrinkToFit="1"/>
    </xf>
    <xf numFmtId="176" fontId="10" fillId="0" borderId="70" xfId="0" applyNumberFormat="1" applyFont="1" applyBorder="1" applyAlignment="1" applyProtection="1">
      <alignment horizontal="center" vertical="center" shrinkToFit="1"/>
    </xf>
    <xf numFmtId="176" fontId="10" fillId="0" borderId="71" xfId="0" applyNumberFormat="1" applyFont="1" applyBorder="1" applyAlignment="1" applyProtection="1">
      <alignment horizontal="center" vertical="center" shrinkToFit="1"/>
    </xf>
    <xf numFmtId="176" fontId="6" fillId="3" borderId="46" xfId="0" applyNumberFormat="1" applyFont="1" applyFill="1" applyBorder="1" applyAlignment="1" applyProtection="1">
      <alignment horizontal="center" vertical="center" shrinkToFit="1"/>
    </xf>
    <xf numFmtId="176" fontId="6" fillId="3" borderId="47" xfId="0" applyNumberFormat="1" applyFont="1" applyFill="1" applyBorder="1" applyAlignment="1" applyProtection="1">
      <alignment horizontal="center" vertical="center" shrinkToFit="1"/>
    </xf>
    <xf numFmtId="176" fontId="4" fillId="6" borderId="2" xfId="0" applyNumberFormat="1" applyFont="1" applyFill="1" applyBorder="1" applyAlignment="1" applyProtection="1">
      <alignment horizontal="left" vertical="center" shrinkToFit="1"/>
      <protection locked="0"/>
    </xf>
    <xf numFmtId="176" fontId="4" fillId="6" borderId="4" xfId="0" applyNumberFormat="1" applyFont="1" applyFill="1" applyBorder="1" applyAlignment="1" applyProtection="1">
      <alignment horizontal="left" vertical="center" shrinkToFit="1"/>
      <protection locked="0"/>
    </xf>
    <xf numFmtId="176" fontId="0" fillId="0" borderId="45" xfId="0" applyNumberFormat="1" applyFont="1" applyFill="1" applyBorder="1" applyAlignment="1" applyProtection="1">
      <alignment horizontal="right" vertical="center" shrinkToFit="1"/>
    </xf>
    <xf numFmtId="176" fontId="0" fillId="0" borderId="58" xfId="0" applyNumberFormat="1" applyFont="1" applyFill="1" applyBorder="1" applyAlignment="1" applyProtection="1">
      <alignment horizontal="right" vertical="center" shrinkToFit="1"/>
    </xf>
    <xf numFmtId="176" fontId="0" fillId="6" borderId="6" xfId="0" applyNumberFormat="1" applyFont="1" applyFill="1" applyBorder="1" applyAlignment="1" applyProtection="1">
      <alignment horizontal="right" vertical="center" shrinkToFit="1"/>
      <protection locked="0"/>
    </xf>
    <xf numFmtId="176" fontId="0" fillId="6" borderId="48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93" xfId="0" applyNumberFormat="1" applyFont="1" applyFill="1" applyBorder="1" applyAlignment="1" applyProtection="1">
      <alignment horizontal="right" vertical="center" shrinkToFit="1"/>
    </xf>
    <xf numFmtId="176" fontId="0" fillId="0" borderId="81" xfId="0" applyNumberFormat="1" applyFont="1" applyFill="1" applyBorder="1" applyAlignment="1" applyProtection="1">
      <alignment horizontal="right" vertical="center" shrinkToFit="1"/>
    </xf>
    <xf numFmtId="176" fontId="4" fillId="0" borderId="46" xfId="0" applyNumberFormat="1" applyFont="1" applyBorder="1" applyAlignment="1" applyProtection="1">
      <alignment horizontal="left" vertical="center" shrinkToFit="1"/>
    </xf>
    <xf numFmtId="176" fontId="4" fillId="0" borderId="47" xfId="0" applyNumberFormat="1" applyFont="1" applyBorder="1" applyAlignment="1" applyProtection="1">
      <alignment horizontal="left" vertical="center" shrinkToFit="1"/>
    </xf>
    <xf numFmtId="176" fontId="6" fillId="0" borderId="60" xfId="0" applyNumberFormat="1" applyFont="1" applyBorder="1" applyAlignment="1" applyProtection="1">
      <alignment horizontal="center" vertical="center" shrinkToFit="1"/>
    </xf>
    <xf numFmtId="176" fontId="6" fillId="0" borderId="61" xfId="0" applyNumberFormat="1" applyFont="1" applyBorder="1" applyAlignment="1" applyProtection="1">
      <alignment horizontal="center" vertical="center" shrinkToFit="1"/>
    </xf>
    <xf numFmtId="176" fontId="4" fillId="0" borderId="2" xfId="0" applyNumberFormat="1" applyFont="1" applyBorder="1" applyAlignment="1" applyProtection="1">
      <alignment vertical="center" shrinkToFit="1"/>
    </xf>
    <xf numFmtId="176" fontId="4" fillId="0" borderId="4" xfId="0" applyNumberFormat="1" applyFont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6" fontId="4" fillId="0" borderId="11" xfId="0" applyNumberFormat="1" applyFont="1" applyBorder="1" applyAlignment="1" applyProtection="1">
      <alignment vertical="center" shrinkToFit="1"/>
    </xf>
    <xf numFmtId="176" fontId="0" fillId="0" borderId="102" xfId="0" applyNumberFormat="1" applyFill="1" applyBorder="1" applyAlignment="1" applyProtection="1">
      <alignment vertical="center" shrinkToFit="1"/>
    </xf>
    <xf numFmtId="176" fontId="0" fillId="0" borderId="103" xfId="0" applyNumberFormat="1" applyFill="1" applyBorder="1" applyAlignment="1" applyProtection="1">
      <alignment vertical="center" shrinkToFit="1"/>
    </xf>
    <xf numFmtId="176" fontId="0" fillId="0" borderId="93" xfId="0" applyNumberFormat="1" applyFill="1" applyBorder="1" applyAlignment="1" applyProtection="1">
      <alignment vertical="center" shrinkToFit="1"/>
    </xf>
    <xf numFmtId="176" fontId="0" fillId="0" borderId="89" xfId="0" applyNumberFormat="1" applyFill="1" applyBorder="1" applyAlignment="1" applyProtection="1">
      <alignment vertical="center" shrinkToFit="1"/>
    </xf>
    <xf numFmtId="176" fontId="0" fillId="0" borderId="93" xfId="0" applyNumberFormat="1" applyFill="1" applyBorder="1" applyAlignment="1" applyProtection="1">
      <alignment horizontal="center" vertical="center" shrinkToFit="1"/>
    </xf>
    <xf numFmtId="176" fontId="0" fillId="0" borderId="89" xfId="0" applyNumberFormat="1" applyFill="1" applyBorder="1" applyAlignment="1" applyProtection="1">
      <alignment horizontal="center" vertical="center" shrinkToFit="1"/>
    </xf>
    <xf numFmtId="176" fontId="1" fillId="0" borderId="40" xfId="0" applyNumberFormat="1" applyFont="1" applyBorder="1" applyAlignment="1" applyProtection="1">
      <alignment horizontal="right" vertical="center" shrinkToFit="1"/>
    </xf>
    <xf numFmtId="176" fontId="1" fillId="0" borderId="49" xfId="0" applyNumberFormat="1" applyFont="1" applyBorder="1" applyAlignment="1" applyProtection="1">
      <alignment horizontal="right" vertical="center" shrinkToFit="1"/>
    </xf>
    <xf numFmtId="176" fontId="1" fillId="0" borderId="41" xfId="0" applyNumberFormat="1" applyFont="1" applyBorder="1" applyAlignment="1" applyProtection="1">
      <alignment horizontal="right" vertical="center" shrinkToFit="1"/>
    </xf>
    <xf numFmtId="176" fontId="1" fillId="0" borderId="50" xfId="0" applyNumberFormat="1" applyFont="1" applyBorder="1" applyAlignment="1" applyProtection="1">
      <alignment horizontal="right" vertical="center" shrinkToFit="1"/>
    </xf>
    <xf numFmtId="176" fontId="1" fillId="0" borderId="42" xfId="0" applyNumberFormat="1" applyFont="1" applyBorder="1" applyAlignment="1" applyProtection="1">
      <alignment horizontal="right" vertical="center" shrinkToFit="1"/>
    </xf>
    <xf numFmtId="176" fontId="1" fillId="0" borderId="51" xfId="0" applyNumberFormat="1" applyFont="1" applyBorder="1" applyAlignment="1" applyProtection="1">
      <alignment horizontal="right" vertical="center" shrinkToFit="1"/>
    </xf>
    <xf numFmtId="176" fontId="4" fillId="0" borderId="13" xfId="0" applyNumberFormat="1" applyFont="1" applyBorder="1" applyAlignment="1" applyProtection="1">
      <alignment horizontal="left" vertical="center" wrapText="1" shrinkToFit="1"/>
    </xf>
    <xf numFmtId="176" fontId="4" fillId="0" borderId="14" xfId="0" applyNumberFormat="1" applyFont="1" applyBorder="1" applyAlignment="1" applyProtection="1">
      <alignment horizontal="left" vertical="center" wrapText="1" shrinkToFit="1"/>
    </xf>
    <xf numFmtId="176" fontId="4" fillId="0" borderId="46" xfId="0" applyNumberFormat="1" applyFont="1" applyBorder="1" applyAlignment="1" applyProtection="1">
      <alignment horizontal="left" vertical="center" wrapText="1" shrinkToFit="1"/>
    </xf>
    <xf numFmtId="176" fontId="4" fillId="0" borderId="47" xfId="0" applyNumberFormat="1" applyFont="1" applyBorder="1" applyAlignment="1" applyProtection="1">
      <alignment horizontal="left" vertical="center" wrapText="1" shrinkToFit="1"/>
    </xf>
    <xf numFmtId="176" fontId="0" fillId="0" borderId="77" xfId="0" applyNumberFormat="1" applyFont="1" applyFill="1" applyBorder="1" applyAlignment="1" applyProtection="1">
      <alignment horizontal="right" vertical="center" shrinkToFit="1"/>
    </xf>
    <xf numFmtId="176" fontId="0" fillId="6" borderId="15" xfId="0" applyNumberFormat="1" applyFont="1" applyFill="1" applyBorder="1" applyAlignment="1" applyProtection="1">
      <alignment horizontal="right" vertical="center" shrinkToFit="1"/>
      <protection locked="0"/>
    </xf>
    <xf numFmtId="176" fontId="1" fillId="6" borderId="15" xfId="1" applyNumberFormat="1" applyFont="1" applyFill="1" applyBorder="1" applyAlignment="1" applyProtection="1">
      <alignment horizontal="right" vertical="center" shrinkToFit="1"/>
      <protection locked="0"/>
    </xf>
    <xf numFmtId="176" fontId="1" fillId="6" borderId="48" xfId="1" applyNumberFormat="1" applyFont="1" applyFill="1" applyBorder="1" applyAlignment="1" applyProtection="1">
      <alignment horizontal="right" vertical="center" shrinkToFit="1"/>
      <protection locked="0"/>
    </xf>
    <xf numFmtId="176" fontId="3" fillId="4" borderId="13" xfId="0" applyNumberFormat="1" applyFont="1" applyFill="1" applyBorder="1" applyAlignment="1">
      <alignment vertical="center" wrapText="1" shrinkToFit="1"/>
    </xf>
    <xf numFmtId="176" fontId="3" fillId="4" borderId="14" xfId="0" applyNumberFormat="1" applyFont="1" applyFill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0" fillId="0" borderId="99" xfId="1" applyNumberFormat="1" applyFont="1" applyFill="1" applyBorder="1" applyAlignment="1">
      <alignment vertical="center" shrinkToFit="1"/>
    </xf>
    <xf numFmtId="176" fontId="0" fillId="0" borderId="100" xfId="1" applyNumberFormat="1" applyFont="1" applyFill="1" applyBorder="1" applyAlignment="1">
      <alignment vertical="center" shrinkToFit="1"/>
    </xf>
    <xf numFmtId="176" fontId="0" fillId="0" borderId="86" xfId="0" applyNumberFormat="1" applyFill="1" applyBorder="1" applyAlignment="1">
      <alignment vertical="center" shrinkToFit="1"/>
    </xf>
    <xf numFmtId="176" fontId="0" fillId="0" borderId="90" xfId="0" applyNumberFormat="1" applyFill="1" applyBorder="1" applyAlignment="1">
      <alignment vertical="center" shrinkToFit="1"/>
    </xf>
    <xf numFmtId="176" fontId="0" fillId="0" borderId="87" xfId="0" applyNumberFormat="1" applyFill="1" applyBorder="1" applyAlignment="1">
      <alignment horizontal="center" vertical="center" shrinkToFit="1"/>
    </xf>
    <xf numFmtId="176" fontId="0" fillId="0" borderId="91" xfId="0" applyNumberFormat="1" applyFill="1" applyBorder="1" applyAlignment="1">
      <alignment horizontal="center" vertical="center" shrinkToFit="1"/>
    </xf>
    <xf numFmtId="176" fontId="0" fillId="0" borderId="88" xfId="0" applyNumberFormat="1" applyFill="1" applyBorder="1" applyAlignment="1">
      <alignment vertical="center" shrinkToFit="1"/>
    </xf>
    <xf numFmtId="176" fontId="0" fillId="0" borderId="92" xfId="0" applyNumberFormat="1" applyFill="1" applyBorder="1" applyAlignment="1">
      <alignment vertical="center" shrinkToFit="1"/>
    </xf>
    <xf numFmtId="176" fontId="4" fillId="6" borderId="53" xfId="0" applyNumberFormat="1" applyFont="1" applyFill="1" applyBorder="1" applyAlignment="1" applyProtection="1">
      <alignment horizontal="left" vertical="center" shrinkToFit="1"/>
      <protection locked="0"/>
    </xf>
    <xf numFmtId="176" fontId="4" fillId="6" borderId="54" xfId="0" applyNumberFormat="1" applyFont="1" applyFill="1" applyBorder="1" applyAlignment="1" applyProtection="1">
      <alignment horizontal="left" vertical="center" shrinkToFit="1"/>
      <protection locked="0"/>
    </xf>
    <xf numFmtId="176" fontId="3" fillId="4" borderId="13" xfId="0" applyNumberFormat="1" applyFont="1" applyFill="1" applyBorder="1" applyAlignment="1" applyProtection="1">
      <alignment horizontal="distributed" vertical="center" shrinkToFit="1"/>
    </xf>
    <xf numFmtId="176" fontId="3" fillId="0" borderId="14" xfId="0" applyNumberFormat="1" applyFont="1" applyBorder="1" applyAlignment="1" applyProtection="1">
      <alignment horizontal="distributed" vertical="center" shrinkToFit="1"/>
    </xf>
    <xf numFmtId="176" fontId="3" fillId="0" borderId="10" xfId="0" applyNumberFormat="1" applyFont="1" applyBorder="1" applyAlignment="1" applyProtection="1">
      <alignment horizontal="distributed" vertical="center" shrinkToFit="1"/>
    </xf>
    <xf numFmtId="176" fontId="3" fillId="0" borderId="11" xfId="0" applyNumberFormat="1" applyFont="1" applyBorder="1" applyAlignment="1" applyProtection="1">
      <alignment horizontal="distributed"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46" xfId="0" applyNumberFormat="1" applyFont="1" applyBorder="1" applyAlignment="1">
      <alignment vertical="center" shrinkToFit="1"/>
    </xf>
    <xf numFmtId="176" fontId="4" fillId="0" borderId="47" xfId="0" applyNumberFormat="1" applyFont="1" applyBorder="1" applyAlignment="1">
      <alignment vertical="center" shrinkToFit="1"/>
    </xf>
    <xf numFmtId="176" fontId="0" fillId="0" borderId="93" xfId="1" applyNumberFormat="1" applyFont="1" applyFill="1" applyBorder="1" applyAlignment="1">
      <alignment vertical="center" shrinkToFit="1"/>
    </xf>
    <xf numFmtId="176" fontId="0" fillId="0" borderId="81" xfId="1" applyNumberFormat="1" applyFont="1" applyFill="1" applyBorder="1" applyAlignment="1">
      <alignment vertical="center" shrinkToFit="1"/>
    </xf>
    <xf numFmtId="176" fontId="0" fillId="0" borderId="94" xfId="0" applyNumberFormat="1" applyFill="1" applyBorder="1" applyAlignment="1">
      <alignment vertical="center" shrinkToFit="1"/>
    </xf>
    <xf numFmtId="176" fontId="0" fillId="0" borderId="82" xfId="0" applyNumberFormat="1" applyFill="1" applyBorder="1" applyAlignment="1">
      <alignment vertical="center" shrinkToFit="1"/>
    </xf>
    <xf numFmtId="176" fontId="0" fillId="0" borderId="95" xfId="0" applyNumberFormat="1" applyFill="1" applyBorder="1" applyAlignment="1">
      <alignment horizontal="center" vertical="center" shrinkToFit="1"/>
    </xf>
    <xf numFmtId="176" fontId="0" fillId="0" borderId="83" xfId="0" applyNumberFormat="1" applyFill="1" applyBorder="1" applyAlignment="1">
      <alignment horizontal="center" vertical="center" shrinkToFit="1"/>
    </xf>
    <xf numFmtId="176" fontId="0" fillId="0" borderId="96" xfId="0" applyNumberFormat="1" applyFill="1" applyBorder="1" applyAlignment="1">
      <alignment vertical="center" shrinkToFit="1"/>
    </xf>
    <xf numFmtId="176" fontId="0" fillId="0" borderId="84" xfId="0" applyNumberFormat="1" applyFill="1" applyBorder="1" applyAlignment="1">
      <alignment vertical="center" shrinkToFit="1"/>
    </xf>
    <xf numFmtId="176" fontId="4" fillId="6" borderId="56" xfId="0" applyNumberFormat="1" applyFont="1" applyFill="1" applyBorder="1" applyAlignment="1" applyProtection="1">
      <alignment vertical="center" shrinkToFit="1"/>
      <protection locked="0"/>
    </xf>
    <xf numFmtId="176" fontId="4" fillId="6" borderId="72" xfId="0" applyNumberFormat="1" applyFont="1" applyFill="1" applyBorder="1" applyAlignment="1" applyProtection="1">
      <alignment vertical="center" shrinkToFit="1"/>
      <protection locked="0"/>
    </xf>
    <xf numFmtId="176" fontId="4" fillId="6" borderId="56" xfId="0" applyNumberFormat="1" applyFont="1" applyFill="1" applyBorder="1" applyAlignment="1" applyProtection="1">
      <alignment horizontal="left" vertical="center" shrinkToFit="1"/>
      <protection locked="0"/>
    </xf>
    <xf numFmtId="176" fontId="4" fillId="6" borderId="57" xfId="0" applyNumberFormat="1" applyFont="1" applyFill="1" applyBorder="1" applyAlignment="1" applyProtection="1">
      <alignment horizontal="left" vertical="center" shrinkToFit="1"/>
      <protection locked="0"/>
    </xf>
    <xf numFmtId="176" fontId="12" fillId="6" borderId="56" xfId="0" applyNumberFormat="1" applyFont="1" applyFill="1" applyBorder="1" applyAlignment="1" applyProtection="1">
      <alignment horizontal="left" vertical="center" shrinkToFit="1"/>
      <protection locked="0"/>
    </xf>
    <xf numFmtId="176" fontId="12" fillId="6" borderId="57" xfId="0" applyNumberFormat="1" applyFont="1" applyFill="1" applyBorder="1" applyAlignment="1" applyProtection="1">
      <alignment horizontal="left" vertical="center" shrinkToFit="1"/>
      <protection locked="0"/>
    </xf>
    <xf numFmtId="176" fontId="3" fillId="4" borderId="62" xfId="0" applyNumberFormat="1" applyFont="1" applyFill="1" applyBorder="1" applyAlignment="1">
      <alignment horizontal="distributed" vertical="center" shrinkToFit="1"/>
    </xf>
    <xf numFmtId="176" fontId="3" fillId="4" borderId="63" xfId="0" applyNumberFormat="1" applyFont="1" applyFill="1" applyBorder="1" applyAlignment="1">
      <alignment horizontal="distributed" vertical="center" shrinkToFit="1"/>
    </xf>
    <xf numFmtId="176" fontId="4" fillId="6" borderId="53" xfId="0" applyNumberFormat="1" applyFont="1" applyFill="1" applyBorder="1" applyAlignment="1" applyProtection="1">
      <alignment vertical="center" shrinkToFit="1"/>
      <protection locked="0"/>
    </xf>
    <xf numFmtId="176" fontId="4" fillId="6" borderId="68" xfId="0" applyNumberFormat="1" applyFont="1" applyFill="1" applyBorder="1" applyAlignment="1" applyProtection="1">
      <alignment vertical="center" shrinkToFit="1"/>
      <protection locked="0"/>
    </xf>
    <xf numFmtId="176" fontId="4" fillId="4" borderId="59" xfId="0" applyNumberFormat="1" applyFont="1" applyFill="1" applyBorder="1" applyAlignment="1">
      <alignment horizontal="right" vertical="center" shrinkToFit="1"/>
    </xf>
    <xf numFmtId="176" fontId="4" fillId="4" borderId="65" xfId="0" applyNumberFormat="1" applyFont="1" applyFill="1" applyBorder="1" applyAlignment="1">
      <alignment horizontal="right" vertical="center" shrinkToFit="1"/>
    </xf>
    <xf numFmtId="176" fontId="4" fillId="4" borderId="60" xfId="0" applyNumberFormat="1" applyFont="1" applyFill="1" applyBorder="1" applyAlignment="1">
      <alignment horizontal="right" vertical="center" shrinkToFit="1"/>
    </xf>
    <xf numFmtId="176" fontId="4" fillId="4" borderId="66" xfId="0" applyNumberFormat="1" applyFont="1" applyFill="1" applyBorder="1" applyAlignment="1">
      <alignment horizontal="right" vertical="center" shrinkToFit="1"/>
    </xf>
    <xf numFmtId="176" fontId="4" fillId="4" borderId="61" xfId="0" applyNumberFormat="1" applyFont="1" applyFill="1" applyBorder="1" applyAlignment="1">
      <alignment horizontal="right" vertical="center" shrinkToFit="1"/>
    </xf>
    <xf numFmtId="176" fontId="4" fillId="4" borderId="67" xfId="0" applyNumberFormat="1" applyFont="1" applyFill="1" applyBorder="1" applyAlignment="1">
      <alignment horizontal="right" vertical="center" shrinkToFit="1"/>
    </xf>
    <xf numFmtId="176" fontId="3" fillId="4" borderId="74" xfId="0" applyNumberFormat="1" applyFont="1" applyFill="1" applyBorder="1" applyAlignment="1">
      <alignment horizontal="distributed" vertical="center" wrapText="1" shrinkToFit="1"/>
    </xf>
    <xf numFmtId="176" fontId="3" fillId="4" borderId="75" xfId="0" applyNumberFormat="1" applyFont="1" applyFill="1" applyBorder="1" applyAlignment="1">
      <alignment horizontal="distributed" vertical="center" shrinkToFit="1"/>
    </xf>
    <xf numFmtId="176" fontId="3" fillId="4" borderId="10" xfId="0" applyNumberFormat="1" applyFont="1" applyFill="1" applyBorder="1" applyAlignment="1">
      <alignment horizontal="distributed" vertical="center" shrinkToFit="1"/>
    </xf>
    <xf numFmtId="176" fontId="3" fillId="4" borderId="11" xfId="0" applyNumberFormat="1" applyFont="1" applyFill="1" applyBorder="1" applyAlignment="1">
      <alignment horizontal="distributed" vertical="center" shrinkToFit="1"/>
    </xf>
    <xf numFmtId="176" fontId="3" fillId="4" borderId="58" xfId="0" applyNumberFormat="1" applyFont="1" applyFill="1" applyBorder="1" applyAlignment="1">
      <alignment horizontal="right" vertical="center" shrinkToFit="1"/>
    </xf>
    <xf numFmtId="176" fontId="3" fillId="4" borderId="64" xfId="0" applyNumberFormat="1" applyFont="1" applyFill="1" applyBorder="1" applyAlignment="1">
      <alignment horizontal="right" vertical="center" shrinkToFit="1"/>
    </xf>
    <xf numFmtId="176" fontId="3" fillId="4" borderId="76" xfId="0" applyNumberFormat="1" applyFont="1" applyFill="1" applyBorder="1" applyAlignment="1">
      <alignment horizontal="right" vertical="center" shrinkToFit="1"/>
    </xf>
    <xf numFmtId="176" fontId="3" fillId="4" borderId="12" xfId="0" applyNumberFormat="1" applyFont="1" applyFill="1" applyBorder="1" applyAlignment="1">
      <alignment horizontal="right" vertical="center" shrinkToFit="1"/>
    </xf>
    <xf numFmtId="176" fontId="3" fillId="4" borderId="62" xfId="0" applyNumberFormat="1" applyFont="1" applyFill="1" applyBorder="1" applyAlignment="1" applyProtection="1">
      <alignment horizontal="distributed" vertical="center" shrinkToFit="1"/>
    </xf>
    <xf numFmtId="176" fontId="3" fillId="0" borderId="73" xfId="0" applyNumberFormat="1" applyFont="1" applyBorder="1" applyAlignment="1" applyProtection="1">
      <alignment horizontal="distributed" vertical="center" shrinkToFit="1"/>
    </xf>
    <xf numFmtId="176" fontId="4" fillId="6" borderId="45" xfId="0" applyNumberFormat="1" applyFont="1" applyFill="1" applyBorder="1" applyAlignment="1" applyProtection="1">
      <alignment vertical="center" shrinkToFit="1"/>
      <protection locked="0"/>
    </xf>
    <xf numFmtId="176" fontId="4" fillId="6" borderId="58" xfId="0" applyNumberFormat="1" applyFont="1" applyFill="1" applyBorder="1" applyAlignment="1" applyProtection="1">
      <alignment vertical="center" shrinkToFit="1"/>
      <protection locked="0"/>
    </xf>
    <xf numFmtId="176" fontId="12" fillId="6" borderId="58" xfId="0" applyNumberFormat="1" applyFont="1" applyFill="1" applyBorder="1" applyAlignment="1" applyProtection="1">
      <alignment vertical="center" shrinkToFit="1"/>
      <protection locked="0"/>
    </xf>
    <xf numFmtId="176" fontId="12" fillId="6" borderId="56" xfId="0" applyNumberFormat="1" applyFont="1" applyFill="1" applyBorder="1" applyAlignment="1" applyProtection="1">
      <alignment vertical="center" shrinkToFit="1"/>
      <protection locked="0"/>
    </xf>
    <xf numFmtId="176" fontId="3" fillId="4" borderId="13" xfId="0" applyNumberFormat="1" applyFont="1" applyFill="1" applyBorder="1" applyAlignment="1">
      <alignment horizontal="distributed" vertical="center" shrinkToFit="1"/>
    </xf>
    <xf numFmtId="176" fontId="3" fillId="0" borderId="14" xfId="0" applyNumberFormat="1" applyFont="1" applyBorder="1" applyAlignment="1">
      <alignment horizontal="distributed" vertical="center" shrinkToFit="1"/>
    </xf>
    <xf numFmtId="176" fontId="3" fillId="0" borderId="10" xfId="0" applyNumberFormat="1" applyFont="1" applyBorder="1" applyAlignment="1">
      <alignment horizontal="distributed" vertical="center" shrinkToFit="1"/>
    </xf>
    <xf numFmtId="176" fontId="3" fillId="0" borderId="11" xfId="0" applyNumberFormat="1" applyFont="1" applyBorder="1" applyAlignment="1">
      <alignment horizontal="distributed" vertical="center" shrinkToFit="1"/>
    </xf>
    <xf numFmtId="176" fontId="0" fillId="0" borderId="97" xfId="1" applyNumberFormat="1" applyFont="1" applyFill="1" applyBorder="1" applyAlignment="1">
      <alignment vertical="center" shrinkToFit="1"/>
    </xf>
    <xf numFmtId="176" fontId="0" fillId="0" borderId="98" xfId="1" applyNumberFormat="1" applyFont="1" applyFill="1" applyBorder="1" applyAlignment="1">
      <alignment vertical="center" shrinkToFit="1"/>
    </xf>
    <xf numFmtId="176" fontId="3" fillId="4" borderId="13" xfId="0" applyNumberFormat="1" applyFont="1" applyFill="1" applyBorder="1" applyAlignment="1">
      <alignment horizontal="left" vertical="center" wrapText="1" shrinkToFit="1"/>
    </xf>
    <xf numFmtId="176" fontId="3" fillId="4" borderId="14" xfId="0" applyNumberFormat="1" applyFont="1" applyFill="1" applyBorder="1" applyAlignment="1">
      <alignment horizontal="left" vertical="center" shrinkToFit="1"/>
    </xf>
    <xf numFmtId="176" fontId="4" fillId="0" borderId="10" xfId="0" applyNumberFormat="1" applyFont="1" applyBorder="1" applyAlignment="1">
      <alignment horizontal="left" vertical="center" shrinkToFit="1"/>
    </xf>
    <xf numFmtId="176" fontId="4" fillId="0" borderId="11" xfId="0" applyNumberFormat="1" applyFont="1" applyBorder="1" applyAlignment="1">
      <alignment horizontal="left" vertical="center" shrinkToFit="1"/>
    </xf>
    <xf numFmtId="176" fontId="6" fillId="0" borderId="99" xfId="1" applyNumberFormat="1" applyFont="1" applyFill="1" applyBorder="1" applyAlignment="1">
      <alignment vertical="center" shrinkToFit="1"/>
    </xf>
    <xf numFmtId="176" fontId="6" fillId="0" borderId="100" xfId="1" applyNumberFormat="1" applyFont="1" applyFill="1" applyBorder="1" applyAlignment="1">
      <alignment vertical="center" shrinkToFit="1"/>
    </xf>
    <xf numFmtId="176" fontId="6" fillId="0" borderId="86" xfId="0" applyNumberFormat="1" applyFont="1" applyFill="1" applyBorder="1" applyAlignment="1">
      <alignment vertical="center" shrinkToFit="1"/>
    </xf>
    <xf numFmtId="176" fontId="6" fillId="0" borderId="90" xfId="0" applyNumberFormat="1" applyFont="1" applyFill="1" applyBorder="1" applyAlignment="1">
      <alignment vertical="center" shrinkToFit="1"/>
    </xf>
    <xf numFmtId="176" fontId="6" fillId="0" borderId="87" xfId="0" applyNumberFormat="1" applyFont="1" applyFill="1" applyBorder="1" applyAlignment="1">
      <alignment horizontal="center" vertical="center" shrinkToFit="1"/>
    </xf>
    <xf numFmtId="176" fontId="6" fillId="0" borderId="91" xfId="0" applyNumberFormat="1" applyFont="1" applyFill="1" applyBorder="1" applyAlignment="1">
      <alignment horizontal="center" vertical="center" shrinkToFit="1"/>
    </xf>
    <xf numFmtId="176" fontId="6" fillId="0" borderId="88" xfId="0" applyNumberFormat="1" applyFont="1" applyFill="1" applyBorder="1" applyAlignment="1">
      <alignment vertical="center" shrinkToFit="1"/>
    </xf>
    <xf numFmtId="176" fontId="6" fillId="0" borderId="92" xfId="0" applyNumberFormat="1" applyFont="1" applyFill="1" applyBorder="1" applyAlignment="1">
      <alignment vertical="center" shrinkToFit="1"/>
    </xf>
    <xf numFmtId="176" fontId="4" fillId="6" borderId="46" xfId="0" applyNumberFormat="1" applyFont="1" applyFill="1" applyBorder="1" applyAlignment="1" applyProtection="1">
      <alignment horizontal="left" vertical="center" shrinkToFit="1"/>
      <protection locked="0"/>
    </xf>
    <xf numFmtId="176" fontId="4" fillId="6" borderId="47" xfId="0" applyNumberFormat="1" applyFont="1" applyFill="1" applyBorder="1" applyAlignment="1" applyProtection="1">
      <alignment horizontal="left" vertical="center" shrinkToFit="1"/>
      <protection locked="0"/>
    </xf>
    <xf numFmtId="176" fontId="3" fillId="4" borderId="14" xfId="0" applyNumberFormat="1" applyFont="1" applyFill="1" applyBorder="1" applyAlignment="1" applyProtection="1">
      <alignment horizontal="distributed" vertical="center" shrinkToFit="1"/>
    </xf>
    <xf numFmtId="176" fontId="3" fillId="4" borderId="10" xfId="0" applyNumberFormat="1" applyFont="1" applyFill="1" applyBorder="1" applyAlignment="1" applyProtection="1">
      <alignment horizontal="distributed" vertical="center" shrinkToFit="1"/>
    </xf>
    <xf numFmtId="176" fontId="3" fillId="4" borderId="11" xfId="0" applyNumberFormat="1" applyFont="1" applyFill="1" applyBorder="1" applyAlignment="1" applyProtection="1">
      <alignment horizontal="distributed" vertical="center" shrinkToFit="1"/>
    </xf>
    <xf numFmtId="176" fontId="13" fillId="6" borderId="56" xfId="0" applyNumberFormat="1" applyFont="1" applyFill="1" applyBorder="1" applyAlignment="1" applyProtection="1">
      <alignment horizontal="left" vertical="center" shrinkToFit="1"/>
      <protection locked="0"/>
    </xf>
    <xf numFmtId="176" fontId="13" fillId="6" borderId="57" xfId="0" applyNumberFormat="1" applyFont="1" applyFill="1" applyBorder="1" applyAlignment="1" applyProtection="1">
      <alignment horizontal="left" vertical="center" shrinkToFit="1"/>
      <protection locked="0"/>
    </xf>
    <xf numFmtId="176" fontId="3" fillId="0" borderId="1" xfId="0" applyNumberFormat="1" applyFont="1" applyBorder="1" applyAlignment="1" applyProtection="1">
      <alignment horizontal="distributed" vertical="center" shrinkToFit="1"/>
    </xf>
    <xf numFmtId="176" fontId="12" fillId="6" borderId="6" xfId="0" applyNumberFormat="1" applyFont="1" applyFill="1" applyBorder="1" applyAlignment="1" applyProtection="1">
      <alignment vertical="center" shrinkToFit="1"/>
      <protection locked="0"/>
    </xf>
    <xf numFmtId="176" fontId="12" fillId="6" borderId="2" xfId="0" applyNumberFormat="1" applyFont="1" applyFill="1" applyBorder="1" applyAlignment="1" applyProtection="1">
      <alignment vertical="center" shrinkToFit="1"/>
      <protection locked="0"/>
    </xf>
    <xf numFmtId="176" fontId="3" fillId="4" borderId="7" xfId="0" applyNumberFormat="1" applyFont="1" applyFill="1" applyBorder="1" applyAlignment="1" applyProtection="1">
      <alignment horizontal="distributed" vertical="center" shrinkToFit="1"/>
    </xf>
    <xf numFmtId="176" fontId="3" fillId="0" borderId="8" xfId="0" applyNumberFormat="1" applyFont="1" applyBorder="1" applyAlignment="1" applyProtection="1">
      <alignment horizontal="distributed" vertical="center" shrinkToFit="1"/>
    </xf>
    <xf numFmtId="176" fontId="3" fillId="4" borderId="7" xfId="0" applyNumberFormat="1" applyFont="1" applyFill="1" applyBorder="1" applyAlignment="1">
      <alignment horizontal="distributed" vertical="center" shrinkToFit="1"/>
    </xf>
    <xf numFmtId="176" fontId="3" fillId="0" borderId="9" xfId="0" applyNumberFormat="1" applyFont="1" applyBorder="1" applyAlignment="1">
      <alignment horizontal="distributed" vertical="center" shrinkToFit="1"/>
    </xf>
    <xf numFmtId="176" fontId="4" fillId="0" borderId="7" xfId="0" applyNumberFormat="1" applyFont="1" applyBorder="1" applyAlignment="1">
      <alignment horizontal="distributed" vertical="center" shrinkToFit="1"/>
    </xf>
    <xf numFmtId="176" fontId="4" fillId="0" borderId="9" xfId="0" applyNumberFormat="1" applyFont="1" applyBorder="1" applyAlignment="1">
      <alignment horizontal="distributed" vertical="center" shrinkToFit="1"/>
    </xf>
    <xf numFmtId="176" fontId="4" fillId="0" borderId="2" xfId="0" applyNumberFormat="1" applyFont="1" applyFill="1" applyBorder="1" applyAlignment="1">
      <alignment horizontal="distributed" vertical="center" shrinkToFit="1"/>
    </xf>
    <xf numFmtId="176" fontId="4" fillId="0" borderId="4" xfId="0" applyNumberFormat="1" applyFont="1" applyFill="1" applyBorder="1" applyAlignment="1">
      <alignment horizontal="distributed" vertical="center" shrinkToFit="1"/>
    </xf>
    <xf numFmtId="176" fontId="4" fillId="0" borderId="46" xfId="0" applyNumberFormat="1" applyFont="1" applyBorder="1" applyAlignment="1">
      <alignment horizontal="distributed" vertical="center" shrinkToFit="1"/>
    </xf>
    <xf numFmtId="176" fontId="4" fillId="0" borderId="47" xfId="0" applyNumberFormat="1" applyFont="1" applyBorder="1" applyAlignment="1">
      <alignment horizontal="distributed" vertical="center" shrinkToFit="1"/>
    </xf>
    <xf numFmtId="176" fontId="0" fillId="0" borderId="15" xfId="0" applyNumberFormat="1" applyFont="1" applyFill="1" applyBorder="1" applyAlignment="1">
      <alignment horizontal="right" vertical="center" shrinkToFit="1"/>
    </xf>
    <xf numFmtId="176" fontId="0" fillId="0" borderId="12" xfId="0" applyNumberFormat="1" applyFont="1" applyFill="1" applyBorder="1" applyAlignment="1">
      <alignment horizontal="right" vertical="center" shrinkToFit="1"/>
    </xf>
    <xf numFmtId="176" fontId="0" fillId="0" borderId="101" xfId="0" applyNumberFormat="1" applyFont="1" applyFill="1" applyBorder="1" applyAlignment="1">
      <alignment horizontal="right" vertical="center" shrinkToFit="1"/>
    </xf>
    <xf numFmtId="176" fontId="0" fillId="0" borderId="25" xfId="0" applyNumberFormat="1" applyFont="1" applyFill="1" applyBorder="1" applyAlignment="1">
      <alignment horizontal="right" vertical="center" shrinkToFit="1"/>
    </xf>
    <xf numFmtId="176" fontId="4" fillId="0" borderId="74" xfId="0" applyNumberFormat="1" applyFont="1" applyBorder="1" applyAlignment="1">
      <alignment horizontal="distributed" vertical="center" shrinkToFit="1"/>
    </xf>
    <xf numFmtId="176" fontId="4" fillId="0" borderId="75" xfId="0" applyNumberFormat="1" applyFont="1" applyBorder="1" applyAlignment="1">
      <alignment horizontal="distributed" vertical="center" shrinkToFit="1"/>
    </xf>
    <xf numFmtId="176" fontId="0" fillId="0" borderId="77" xfId="1" applyNumberFormat="1" applyFont="1" applyFill="1" applyBorder="1" applyAlignment="1">
      <alignment vertical="center" shrinkToFit="1"/>
    </xf>
    <xf numFmtId="176" fontId="0" fillId="0" borderId="78" xfId="0" applyNumberFormat="1" applyFill="1" applyBorder="1" applyAlignment="1">
      <alignment vertical="center" shrinkToFit="1"/>
    </xf>
    <xf numFmtId="176" fontId="0" fillId="0" borderId="79" xfId="0" applyNumberFormat="1" applyFill="1" applyBorder="1" applyAlignment="1">
      <alignment horizontal="center" vertical="center" shrinkToFit="1"/>
    </xf>
    <xf numFmtId="176" fontId="0" fillId="0" borderId="80" xfId="0" applyNumberFormat="1" applyFill="1" applyBorder="1" applyAlignment="1">
      <alignment vertical="center" shrinkToFit="1"/>
    </xf>
    <xf numFmtId="176" fontId="3" fillId="4" borderId="14" xfId="0" applyNumberFormat="1" applyFont="1" applyFill="1" applyBorder="1" applyAlignment="1">
      <alignment horizontal="distributed" vertical="center" shrinkToFit="1"/>
    </xf>
    <xf numFmtId="176" fontId="0" fillId="4" borderId="85" xfId="1" applyNumberFormat="1" applyFont="1" applyFill="1" applyBorder="1" applyAlignment="1">
      <alignment vertical="center" shrinkToFit="1"/>
    </xf>
    <xf numFmtId="176" fontId="0" fillId="0" borderId="89" xfId="1" applyNumberFormat="1" applyFont="1" applyBorder="1" applyAlignment="1">
      <alignment vertical="center" shrinkToFit="1"/>
    </xf>
    <xf numFmtId="176" fontId="0" fillId="4" borderId="86" xfId="0" applyNumberFormat="1" applyFill="1" applyBorder="1" applyAlignment="1">
      <alignment vertical="center" shrinkToFit="1"/>
    </xf>
    <xf numFmtId="176" fontId="0" fillId="0" borderId="90" xfId="0" applyNumberFormat="1" applyBorder="1" applyAlignment="1">
      <alignment vertical="center" shrinkToFit="1"/>
    </xf>
    <xf numFmtId="176" fontId="0" fillId="4" borderId="87" xfId="0" applyNumberFormat="1" applyFill="1" applyBorder="1" applyAlignment="1">
      <alignment horizontal="center" vertical="center" shrinkToFit="1"/>
    </xf>
    <xf numFmtId="176" fontId="0" fillId="4" borderId="91" xfId="0" applyNumberFormat="1" applyFill="1" applyBorder="1" applyAlignment="1">
      <alignment horizontal="center" vertical="center" shrinkToFit="1"/>
    </xf>
    <xf numFmtId="176" fontId="0" fillId="4" borderId="88" xfId="0" applyNumberFormat="1" applyFill="1" applyBorder="1" applyAlignment="1">
      <alignment vertical="center" shrinkToFit="1"/>
    </xf>
    <xf numFmtId="176" fontId="0" fillId="0" borderId="92" xfId="0" applyNumberFormat="1" applyBorder="1" applyAlignment="1">
      <alignment vertical="center" shrinkToFit="1"/>
    </xf>
    <xf numFmtId="176" fontId="5" fillId="0" borderId="106" xfId="0" applyNumberFormat="1" applyFont="1" applyFill="1" applyBorder="1" applyAlignment="1">
      <alignment horizontal="center" vertical="center" shrinkToFit="1"/>
    </xf>
    <xf numFmtId="176" fontId="5" fillId="0" borderId="110" xfId="0" applyNumberFormat="1" applyFont="1" applyFill="1" applyBorder="1" applyAlignment="1">
      <alignment horizontal="center" vertical="center" shrinkToFit="1"/>
    </xf>
    <xf numFmtId="176" fontId="5" fillId="0" borderId="107" xfId="0" applyNumberFormat="1" applyFont="1" applyFill="1" applyBorder="1" applyAlignment="1">
      <alignment vertical="center" shrinkToFit="1"/>
    </xf>
    <xf numFmtId="176" fontId="5" fillId="0" borderId="111" xfId="0" applyNumberFormat="1" applyFont="1" applyFill="1" applyBorder="1" applyAlignment="1">
      <alignment vertical="center" shrinkToFit="1"/>
    </xf>
    <xf numFmtId="176" fontId="4" fillId="0" borderId="56" xfId="0" applyNumberFormat="1" applyFont="1" applyBorder="1" applyAlignment="1">
      <alignment horizontal="left" vertical="center" shrinkToFit="1"/>
    </xf>
    <xf numFmtId="176" fontId="4" fillId="0" borderId="57" xfId="0" applyNumberFormat="1" applyFont="1" applyBorder="1" applyAlignment="1">
      <alignment horizontal="left" vertical="center" shrinkToFit="1"/>
    </xf>
    <xf numFmtId="176" fontId="0" fillId="0" borderId="1" xfId="0" applyNumberFormat="1" applyFill="1" applyBorder="1" applyAlignment="1">
      <alignment horizontal="left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176" fontId="0" fillId="2" borderId="13" xfId="0" applyNumberFormat="1" applyFill="1" applyBorder="1" applyAlignment="1">
      <alignment horizontal="center" vertical="center" shrinkToFit="1"/>
    </xf>
    <xf numFmtId="176" fontId="0" fillId="2" borderId="10" xfId="0" applyNumberFormat="1" applyFill="1" applyBorder="1" applyAlignment="1">
      <alignment horizontal="center" vertical="center" shrinkToFit="1"/>
    </xf>
    <xf numFmtId="176" fontId="10" fillId="3" borderId="5" xfId="0" applyNumberFormat="1" applyFont="1" applyFill="1" applyBorder="1" applyAlignment="1">
      <alignment horizontal="center" vertical="center" shrinkToFit="1"/>
    </xf>
    <xf numFmtId="176" fontId="10" fillId="3" borderId="6" xfId="1" applyNumberFormat="1" applyFont="1" applyFill="1" applyBorder="1" applyAlignment="1">
      <alignment horizontal="center" vertical="center" shrinkToFit="1"/>
    </xf>
    <xf numFmtId="176" fontId="10" fillId="3" borderId="15" xfId="1" applyNumberFormat="1" applyFont="1" applyFill="1" applyBorder="1" applyAlignment="1">
      <alignment horizontal="center" vertical="center" shrinkToFit="1"/>
    </xf>
    <xf numFmtId="176" fontId="10" fillId="3" borderId="12" xfId="1" applyNumberFormat="1" applyFont="1" applyFill="1" applyBorder="1" applyAlignment="1">
      <alignment horizontal="center" vertical="center" shrinkToFit="1"/>
    </xf>
    <xf numFmtId="176" fontId="10" fillId="0" borderId="69" xfId="0" applyNumberFormat="1" applyFont="1" applyBorder="1" applyAlignment="1">
      <alignment horizontal="center" vertical="center" shrinkToFit="1"/>
    </xf>
    <xf numFmtId="176" fontId="10" fillId="0" borderId="70" xfId="0" applyNumberFormat="1" applyFont="1" applyBorder="1" applyAlignment="1">
      <alignment horizontal="center" vertical="center" shrinkToFit="1"/>
    </xf>
    <xf numFmtId="176" fontId="10" fillId="0" borderId="71" xfId="0" applyNumberFormat="1" applyFont="1" applyBorder="1" applyAlignment="1">
      <alignment horizontal="center" vertical="center" shrinkToFit="1"/>
    </xf>
    <xf numFmtId="176" fontId="0" fillId="3" borderId="7" xfId="0" applyNumberFormat="1" applyFill="1" applyBorder="1" applyAlignment="1">
      <alignment horizontal="center" vertical="center" shrinkToFit="1"/>
    </xf>
    <xf numFmtId="176" fontId="0" fillId="3" borderId="9" xfId="0" applyNumberFormat="1" applyFill="1" applyBorder="1" applyAlignment="1">
      <alignment horizontal="center" vertical="center" shrinkToFit="1"/>
    </xf>
    <xf numFmtId="176" fontId="0" fillId="0" borderId="60" xfId="0" applyNumberFormat="1" applyBorder="1" applyAlignment="1">
      <alignment horizontal="center" vertical="center" shrinkToFit="1"/>
    </xf>
    <xf numFmtId="176" fontId="0" fillId="0" borderId="61" xfId="0" applyNumberFormat="1" applyBorder="1" applyAlignment="1">
      <alignment horizontal="center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4" fillId="0" borderId="53" xfId="0" applyNumberFormat="1" applyFont="1" applyFill="1" applyBorder="1" applyAlignment="1" applyProtection="1">
      <alignment horizontal="left" vertical="center" shrinkToFit="1"/>
    </xf>
    <xf numFmtId="176" fontId="4" fillId="0" borderId="54" xfId="0" applyNumberFormat="1" applyFont="1" applyFill="1" applyBorder="1" applyAlignment="1" applyProtection="1">
      <alignment horizontal="left" vertical="center" shrinkToFit="1"/>
    </xf>
    <xf numFmtId="176" fontId="3" fillId="4" borderId="10" xfId="0" applyNumberFormat="1" applyFont="1" applyFill="1" applyBorder="1" applyAlignment="1" applyProtection="1">
      <alignment horizontal="left" vertical="center" shrinkToFit="1"/>
    </xf>
    <xf numFmtId="176" fontId="3" fillId="4" borderId="11" xfId="0" applyNumberFormat="1" applyFont="1" applyFill="1" applyBorder="1" applyAlignment="1" applyProtection="1">
      <alignment horizontal="left" vertical="center" shrinkToFit="1"/>
    </xf>
    <xf numFmtId="176" fontId="3" fillId="4" borderId="13" xfId="0" applyNumberFormat="1" applyFont="1" applyFill="1" applyBorder="1" applyAlignment="1" applyProtection="1">
      <alignment horizontal="left" vertical="center" shrinkToFit="1"/>
    </xf>
    <xf numFmtId="176" fontId="3" fillId="4" borderId="14" xfId="0" applyNumberFormat="1" applyFont="1" applyFill="1" applyBorder="1" applyAlignment="1" applyProtection="1">
      <alignment horizontal="left" vertical="center" shrinkToFit="1"/>
    </xf>
    <xf numFmtId="176" fontId="4" fillId="0" borderId="53" xfId="0" applyNumberFormat="1" applyFont="1" applyBorder="1" applyAlignment="1">
      <alignment horizontal="left" vertical="center" shrinkToFit="1"/>
    </xf>
    <xf numFmtId="176" fontId="4" fillId="0" borderId="54" xfId="0" applyNumberFormat="1" applyFont="1" applyBorder="1" applyAlignment="1">
      <alignment vertical="center" shrinkToFit="1"/>
    </xf>
    <xf numFmtId="176" fontId="4" fillId="0" borderId="56" xfId="0" applyNumberFormat="1" applyFont="1" applyBorder="1" applyAlignment="1">
      <alignment vertical="center" shrinkToFit="1"/>
    </xf>
    <xf numFmtId="176" fontId="4" fillId="0" borderId="57" xfId="0" applyNumberFormat="1" applyFont="1" applyBorder="1" applyAlignment="1">
      <alignment vertical="center" shrinkToFit="1"/>
    </xf>
    <xf numFmtId="176" fontId="5" fillId="0" borderId="104" xfId="1" applyNumberFormat="1" applyFont="1" applyFill="1" applyBorder="1" applyAlignment="1">
      <alignment vertical="center" shrinkToFit="1"/>
    </xf>
    <xf numFmtId="176" fontId="5" fillId="0" borderId="108" xfId="1" applyNumberFormat="1" applyFont="1" applyFill="1" applyBorder="1" applyAlignment="1">
      <alignment vertical="center" shrinkToFit="1"/>
    </xf>
    <xf numFmtId="176" fontId="5" fillId="0" borderId="105" xfId="0" applyNumberFormat="1" applyFont="1" applyFill="1" applyBorder="1" applyAlignment="1">
      <alignment vertical="center" shrinkToFit="1"/>
    </xf>
    <xf numFmtId="176" fontId="5" fillId="0" borderId="109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horizontal="distributed" vertical="center" shrinkToFit="1"/>
    </xf>
    <xf numFmtId="176" fontId="3" fillId="0" borderId="1" xfId="0" applyNumberFormat="1" applyFont="1" applyBorder="1" applyAlignment="1">
      <alignment horizontal="distributed" vertical="center" shrinkToFit="1"/>
    </xf>
    <xf numFmtId="176" fontId="7" fillId="4" borderId="76" xfId="0" applyNumberFormat="1" applyFont="1" applyFill="1" applyBorder="1" applyAlignment="1" applyProtection="1">
      <alignment horizontal="left" vertical="top" wrapText="1" shrinkToFit="1"/>
    </xf>
    <xf numFmtId="0" fontId="0" fillId="4" borderId="15" xfId="0" applyFill="1" applyBorder="1" applyAlignment="1">
      <alignment horizontal="left" vertical="top" wrapText="1"/>
    </xf>
    <xf numFmtId="0" fontId="0" fillId="4" borderId="15" xfId="0" applyFill="1" applyBorder="1" applyAlignment="1" applyProtection="1">
      <alignment horizontal="left" vertical="top" wrapText="1"/>
    </xf>
    <xf numFmtId="176" fontId="5" fillId="0" borderId="94" xfId="0" applyNumberFormat="1" applyFont="1" applyFill="1" applyBorder="1" applyAlignment="1" applyProtection="1">
      <alignment vertical="center" shrinkToFit="1"/>
    </xf>
    <xf numFmtId="176" fontId="5" fillId="0" borderId="86" xfId="0" applyNumberFormat="1" applyFont="1" applyFill="1" applyBorder="1" applyAlignment="1" applyProtection="1">
      <alignment vertical="center" shrinkToFit="1"/>
    </xf>
    <xf numFmtId="176" fontId="5" fillId="0" borderId="95" xfId="0" applyNumberFormat="1" applyFont="1" applyFill="1" applyBorder="1" applyAlignment="1" applyProtection="1">
      <alignment horizontal="center" vertical="center" shrinkToFit="1"/>
    </xf>
    <xf numFmtId="176" fontId="5" fillId="0" borderId="87" xfId="0" applyNumberFormat="1" applyFont="1" applyFill="1" applyBorder="1" applyAlignment="1" applyProtection="1">
      <alignment horizontal="center" vertical="center" shrinkToFit="1"/>
    </xf>
    <xf numFmtId="176" fontId="5" fillId="0" borderId="96" xfId="0" applyNumberFormat="1" applyFont="1" applyFill="1" applyBorder="1" applyAlignment="1" applyProtection="1">
      <alignment vertical="center" shrinkToFit="1"/>
    </xf>
    <xf numFmtId="176" fontId="5" fillId="0" borderId="88" xfId="0" applyNumberFormat="1" applyFont="1" applyFill="1" applyBorder="1" applyAlignment="1" applyProtection="1">
      <alignment vertical="center" shrinkToFit="1"/>
    </xf>
    <xf numFmtId="176" fontId="4" fillId="0" borderId="2" xfId="0" applyNumberFormat="1" applyFont="1" applyBorder="1" applyAlignment="1" applyProtection="1">
      <alignment horizontal="center" vertical="center" shrinkToFit="1"/>
    </xf>
    <xf numFmtId="176" fontId="4" fillId="0" borderId="3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6" fontId="7" fillId="2" borderId="6" xfId="0" applyNumberFormat="1" applyFont="1" applyFill="1" applyBorder="1" applyAlignment="1" applyProtection="1">
      <alignment horizontal="center" vertical="center" wrapText="1"/>
    </xf>
    <xf numFmtId="176" fontId="7" fillId="2" borderId="15" xfId="0" applyNumberFormat="1" applyFont="1" applyFill="1" applyBorder="1" applyAlignment="1" applyProtection="1">
      <alignment horizontal="center" vertical="center" wrapText="1"/>
    </xf>
    <xf numFmtId="176" fontId="8" fillId="2" borderId="12" xfId="0" applyNumberFormat="1" applyFont="1" applyFill="1" applyBorder="1" applyAlignment="1" applyProtection="1">
      <alignment horizontal="center" vertical="center" wrapText="1"/>
    </xf>
    <xf numFmtId="176" fontId="10" fillId="0" borderId="26" xfId="0" applyNumberFormat="1" applyFont="1" applyBorder="1" applyAlignment="1" applyProtection="1">
      <alignment horizontal="center" vertical="center" shrinkToFit="1"/>
    </xf>
    <xf numFmtId="176" fontId="10" fillId="0" borderId="27" xfId="0" applyNumberFormat="1" applyFont="1" applyBorder="1" applyAlignment="1" applyProtection="1">
      <alignment horizontal="center" vertical="center" shrinkToFit="1"/>
    </xf>
    <xf numFmtId="176" fontId="10" fillId="0" borderId="28" xfId="0" applyNumberFormat="1" applyFont="1" applyBorder="1" applyAlignment="1" applyProtection="1">
      <alignment horizontal="center" vertical="center" shrinkToFit="1"/>
    </xf>
    <xf numFmtId="176" fontId="0" fillId="3" borderId="7" xfId="0" applyNumberFormat="1" applyFill="1" applyBorder="1" applyAlignment="1" applyProtection="1">
      <alignment horizontal="center" vertical="center" shrinkToFit="1"/>
    </xf>
    <xf numFmtId="176" fontId="0" fillId="3" borderId="9" xfId="0" applyNumberFormat="1" applyFill="1" applyBorder="1" applyAlignment="1" applyProtection="1">
      <alignment horizontal="center" vertical="center" shrinkToFit="1"/>
    </xf>
    <xf numFmtId="176" fontId="0" fillId="0" borderId="27" xfId="0" applyNumberFormat="1" applyBorder="1" applyAlignment="1" applyProtection="1">
      <alignment horizontal="center" vertical="center" shrinkToFit="1"/>
    </xf>
    <xf numFmtId="176" fontId="0" fillId="0" borderId="28" xfId="0" applyNumberFormat="1" applyBorder="1" applyAlignment="1" applyProtection="1">
      <alignment horizontal="center" vertical="center" shrinkToFit="1"/>
    </xf>
    <xf numFmtId="176" fontId="4" fillId="0" borderId="56" xfId="0" applyNumberFormat="1" applyFont="1" applyBorder="1" applyAlignment="1" applyProtection="1">
      <alignment horizontal="left" vertical="center" shrinkToFit="1"/>
    </xf>
    <xf numFmtId="176" fontId="4" fillId="0" borderId="72" xfId="0" applyNumberFormat="1" applyFont="1" applyBorder="1" applyAlignment="1" applyProtection="1">
      <alignment horizontal="left" vertical="center" shrinkToFit="1"/>
    </xf>
    <xf numFmtId="176" fontId="4" fillId="0" borderId="2" xfId="0" applyNumberFormat="1" applyFont="1" applyFill="1" applyBorder="1" applyAlignment="1" applyProtection="1">
      <alignment horizontal="distributed" vertical="center" shrinkToFit="1"/>
    </xf>
    <xf numFmtId="176" fontId="4" fillId="0" borderId="3" xfId="0" applyNumberFormat="1" applyFont="1" applyFill="1" applyBorder="1" applyAlignment="1" applyProtection="1">
      <alignment horizontal="distributed" vertical="center" shrinkToFit="1"/>
    </xf>
    <xf numFmtId="176" fontId="4" fillId="0" borderId="13" xfId="0" applyNumberFormat="1" applyFont="1" applyFill="1" applyBorder="1" applyAlignment="1" applyProtection="1">
      <alignment horizontal="distributed" vertical="center" shrinkToFit="1"/>
    </xf>
    <xf numFmtId="176" fontId="4" fillId="0" borderId="0" xfId="0" applyNumberFormat="1" applyFont="1" applyFill="1" applyBorder="1" applyAlignment="1" applyProtection="1">
      <alignment horizontal="distributed" vertical="center" shrinkToFit="1"/>
    </xf>
    <xf numFmtId="176" fontId="7" fillId="0" borderId="6" xfId="0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176" fontId="5" fillId="0" borderId="97" xfId="1" applyNumberFormat="1" applyFont="1" applyFill="1" applyBorder="1" applyAlignment="1" applyProtection="1">
      <alignment vertical="center" shrinkToFit="1"/>
    </xf>
    <xf numFmtId="176" fontId="5" fillId="0" borderId="99" xfId="1" applyNumberFormat="1" applyFont="1" applyFill="1" applyBorder="1" applyAlignment="1" applyProtection="1">
      <alignment vertical="center" shrinkToFit="1"/>
    </xf>
    <xf numFmtId="176" fontId="0" fillId="0" borderId="96" xfId="0" applyNumberFormat="1" applyFill="1" applyBorder="1" applyAlignment="1" applyProtection="1">
      <alignment vertical="center" shrinkToFit="1"/>
    </xf>
    <xf numFmtId="176" fontId="0" fillId="0" borderId="84" xfId="0" applyNumberFormat="1" applyFill="1" applyBorder="1" applyAlignment="1" applyProtection="1">
      <alignment vertical="center" shrinkToFit="1"/>
    </xf>
    <xf numFmtId="176" fontId="3" fillId="0" borderId="0" xfId="0" applyNumberFormat="1" applyFont="1" applyBorder="1" applyAlignment="1" applyProtection="1">
      <alignment horizontal="distributed" vertical="center" shrinkToFit="1"/>
    </xf>
    <xf numFmtId="176" fontId="7" fillId="4" borderId="76" xfId="0" applyNumberFormat="1" applyFont="1" applyFill="1" applyBorder="1" applyAlignment="1">
      <alignment vertical="top" wrapText="1"/>
    </xf>
    <xf numFmtId="0" fontId="7" fillId="4" borderId="15" xfId="0" applyFont="1" applyFill="1" applyBorder="1" applyAlignment="1">
      <alignment vertical="top" wrapText="1"/>
    </xf>
    <xf numFmtId="176" fontId="0" fillId="4" borderId="99" xfId="1" applyNumberFormat="1" applyFont="1" applyFill="1" applyBorder="1" applyAlignment="1" applyProtection="1">
      <alignment vertical="center" shrinkToFit="1"/>
    </xf>
    <xf numFmtId="176" fontId="0" fillId="0" borderId="100" xfId="1" applyNumberFormat="1" applyFont="1" applyBorder="1" applyAlignment="1" applyProtection="1">
      <alignment vertical="center" shrinkToFit="1"/>
    </xf>
    <xf numFmtId="176" fontId="0" fillId="4" borderId="86" xfId="0" applyNumberFormat="1" applyFill="1" applyBorder="1" applyAlignment="1" applyProtection="1">
      <alignment vertical="center" shrinkToFit="1"/>
    </xf>
    <xf numFmtId="176" fontId="0" fillId="0" borderId="90" xfId="0" applyNumberFormat="1" applyBorder="1" applyAlignment="1" applyProtection="1">
      <alignment vertical="center" shrinkToFit="1"/>
    </xf>
    <xf numFmtId="176" fontId="0" fillId="4" borderId="87" xfId="0" applyNumberFormat="1" applyFill="1" applyBorder="1" applyAlignment="1" applyProtection="1">
      <alignment horizontal="center" vertical="center" shrinkToFit="1"/>
    </xf>
    <xf numFmtId="176" fontId="0" fillId="4" borderId="91" xfId="0" applyNumberFormat="1" applyFill="1" applyBorder="1" applyAlignment="1" applyProtection="1">
      <alignment horizontal="center" vertical="center" shrinkToFit="1"/>
    </xf>
    <xf numFmtId="176" fontId="0" fillId="4" borderId="88" xfId="0" applyNumberFormat="1" applyFill="1" applyBorder="1" applyAlignment="1" applyProtection="1">
      <alignment vertical="center" shrinkToFit="1"/>
    </xf>
    <xf numFmtId="176" fontId="0" fillId="0" borderId="92" xfId="0" applyNumberFormat="1" applyBorder="1" applyAlignment="1" applyProtection="1">
      <alignment vertical="center" shrinkToFit="1"/>
    </xf>
    <xf numFmtId="176" fontId="4" fillId="0" borderId="46" xfId="0" applyNumberFormat="1" applyFont="1" applyBorder="1" applyAlignment="1" applyProtection="1">
      <alignment vertical="center" shrinkToFit="1"/>
    </xf>
    <xf numFmtId="176" fontId="4" fillId="0" borderId="47" xfId="0" applyNumberFormat="1" applyFont="1" applyBorder="1" applyAlignment="1" applyProtection="1">
      <alignment vertical="center" shrinkToFit="1"/>
    </xf>
    <xf numFmtId="176" fontId="0" fillId="0" borderId="97" xfId="1" applyNumberFormat="1" applyFont="1" applyFill="1" applyBorder="1" applyAlignment="1" applyProtection="1">
      <alignment vertical="center" shrinkToFit="1"/>
    </xf>
    <xf numFmtId="176" fontId="0" fillId="0" borderId="98" xfId="1" applyNumberFormat="1" applyFont="1" applyFill="1" applyBorder="1" applyAlignment="1" applyProtection="1">
      <alignment vertical="center" shrinkToFit="1"/>
    </xf>
    <xf numFmtId="176" fontId="0" fillId="0" borderId="94" xfId="0" applyNumberFormat="1" applyFill="1" applyBorder="1" applyAlignment="1" applyProtection="1">
      <alignment vertical="center" shrinkToFit="1"/>
    </xf>
    <xf numFmtId="176" fontId="0" fillId="0" borderId="82" xfId="0" applyNumberFormat="1" applyFill="1" applyBorder="1" applyAlignment="1" applyProtection="1">
      <alignment vertical="center" shrinkToFit="1"/>
    </xf>
    <xf numFmtId="176" fontId="0" fillId="0" borderId="95" xfId="0" applyNumberFormat="1" applyFill="1" applyBorder="1" applyAlignment="1" applyProtection="1">
      <alignment horizontal="center" vertical="center" shrinkToFit="1"/>
    </xf>
    <xf numFmtId="176" fontId="0" fillId="0" borderId="83" xfId="0" applyNumberFormat="1" applyFill="1" applyBorder="1" applyAlignment="1" applyProtection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6" fillId="0" borderId="43" xfId="0" applyNumberFormat="1" applyFont="1" applyBorder="1" applyAlignment="1">
      <alignment horizontal="left" vertical="center" shrinkToFit="1"/>
    </xf>
    <xf numFmtId="176" fontId="6" fillId="0" borderId="12" xfId="0" applyNumberFormat="1" applyFont="1" applyBorder="1" applyAlignment="1">
      <alignment horizontal="left" vertical="center" shrinkToFit="1"/>
    </xf>
    <xf numFmtId="176" fontId="0" fillId="0" borderId="38" xfId="0" applyNumberFormat="1" applyBorder="1" applyAlignment="1">
      <alignment horizontal="right" vertical="center" shrinkToFit="1"/>
    </xf>
    <xf numFmtId="176" fontId="0" fillId="0" borderId="23" xfId="0" applyNumberFormat="1" applyBorder="1" applyAlignment="1">
      <alignment horizontal="right" vertical="center" shrinkToFit="1"/>
    </xf>
    <xf numFmtId="176" fontId="0" fillId="0" borderId="7" xfId="0" applyNumberFormat="1" applyBorder="1" applyAlignment="1">
      <alignment horizontal="right" vertical="center" shrinkToFit="1"/>
    </xf>
    <xf numFmtId="176" fontId="0" fillId="0" borderId="35" xfId="0" applyNumberFormat="1" applyBorder="1" applyAlignment="1">
      <alignment horizontal="right" vertical="center" shrinkToFit="1"/>
    </xf>
    <xf numFmtId="176" fontId="6" fillId="0" borderId="21" xfId="0" applyNumberFormat="1" applyFont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176" fontId="6" fillId="0" borderId="6" xfId="0" applyNumberFormat="1" applyFont="1" applyBorder="1" applyAlignment="1">
      <alignment horizontal="left" vertical="center" shrinkToFit="1"/>
    </xf>
    <xf numFmtId="176" fontId="6" fillId="0" borderId="44" xfId="0" applyNumberFormat="1" applyFont="1" applyBorder="1" applyAlignment="1">
      <alignment horizontal="left" vertical="center" shrinkToFit="1"/>
    </xf>
    <xf numFmtId="176" fontId="0" fillId="0" borderId="39" xfId="0" applyNumberFormat="1" applyBorder="1" applyAlignment="1">
      <alignment horizontal="right" vertical="center" shrinkToFit="1"/>
    </xf>
    <xf numFmtId="176" fontId="0" fillId="0" borderId="24" xfId="0" applyNumberFormat="1" applyBorder="1" applyAlignment="1">
      <alignment horizontal="right" vertical="center" shrinkToFit="1"/>
    </xf>
    <xf numFmtId="176" fontId="0" fillId="0" borderId="20" xfId="0" applyNumberFormat="1" applyFont="1" applyBorder="1" applyAlignment="1">
      <alignment horizontal="center" vertical="center" shrinkToFit="1"/>
    </xf>
    <xf numFmtId="176" fontId="0" fillId="0" borderId="36" xfId="1" applyNumberFormat="1" applyFont="1" applyBorder="1" applyAlignment="1">
      <alignment horizontal="right" vertical="center" shrinkToFit="1"/>
    </xf>
    <xf numFmtId="176" fontId="0" fillId="0" borderId="18" xfId="1" applyNumberFormat="1" applyFont="1" applyBorder="1" applyAlignment="1">
      <alignment horizontal="right" vertical="center" shrinkToFit="1"/>
    </xf>
    <xf numFmtId="176" fontId="0" fillId="0" borderId="37" xfId="1" applyNumberFormat="1" applyFont="1" applyBorder="1" applyAlignment="1">
      <alignment horizontal="right" vertical="center" shrinkToFit="1"/>
    </xf>
    <xf numFmtId="176" fontId="0" fillId="0" borderId="19" xfId="1" applyNumberFormat="1" applyFont="1" applyBorder="1" applyAlignment="1">
      <alignment horizontal="right" vertical="center" shrinkToFit="1"/>
    </xf>
    <xf numFmtId="176" fontId="5" fillId="0" borderId="21" xfId="0" applyNumberFormat="1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horizontal="left" vertical="center" wrapText="1"/>
    </xf>
    <xf numFmtId="176" fontId="4" fillId="0" borderId="20" xfId="0" applyNumberFormat="1" applyFont="1" applyBorder="1" applyAlignment="1">
      <alignment horizontal="center" vertical="center" shrinkToFit="1"/>
    </xf>
    <xf numFmtId="176" fontId="14" fillId="0" borderId="13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7" fontId="9" fillId="0" borderId="6" xfId="0" applyNumberFormat="1" applyFont="1" applyBorder="1" applyAlignment="1">
      <alignment horizontal="right" vertical="center" shrinkToFit="1"/>
    </xf>
    <xf numFmtId="177" fontId="9" fillId="0" borderId="12" xfId="0" applyNumberFormat="1" applyFont="1" applyBorder="1" applyAlignment="1">
      <alignment horizontal="right" vertical="center" shrinkToFit="1"/>
    </xf>
    <xf numFmtId="176" fontId="0" fillId="0" borderId="6" xfId="0" applyNumberFormat="1" applyBorder="1" applyAlignment="1">
      <alignment horizontal="right" vertical="center" shrinkToFit="1"/>
    </xf>
    <xf numFmtId="176" fontId="0" fillId="0" borderId="12" xfId="0" applyNumberFormat="1" applyBorder="1" applyAlignment="1">
      <alignment horizontal="right" vertical="center" shrinkToFit="1"/>
    </xf>
    <xf numFmtId="176" fontId="0" fillId="7" borderId="6" xfId="0" applyNumberFormat="1" applyFill="1" applyBorder="1" applyAlignment="1" applyProtection="1">
      <alignment horizontal="right" vertical="center" shrinkToFit="1"/>
    </xf>
    <xf numFmtId="176" fontId="0" fillId="7" borderId="12" xfId="0" applyNumberFormat="1" applyFill="1" applyBorder="1" applyAlignment="1" applyProtection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46"/>
  <sheetViews>
    <sheetView showZeros="0" tabSelected="1" view="pageBreakPreview" zoomScaleNormal="100" zoomScaleSheetLayoutView="100" workbookViewId="0">
      <pane xSplit="3" ySplit="5" topLeftCell="D93" activePane="bottomRight" state="frozen"/>
      <selection pane="topRight" activeCell="D1" sqref="D1"/>
      <selection pane="bottomLeft" activeCell="A6" sqref="A6"/>
      <selection pane="bottomRight" activeCell="I101" sqref="I101"/>
    </sheetView>
  </sheetViews>
  <sheetFormatPr defaultColWidth="12.25" defaultRowHeight="18.75" x14ac:dyDescent="0.4"/>
  <cols>
    <col min="1" max="1" width="3.125" style="3" customWidth="1"/>
    <col min="2" max="2" width="23.125" style="3" customWidth="1"/>
    <col min="3" max="3" width="15.625" style="3" customWidth="1"/>
    <col min="4" max="6" width="14.125" style="3" customWidth="1"/>
    <col min="7" max="7" width="14.125" style="2" customWidth="1"/>
    <col min="8" max="10" width="12.625" style="3" customWidth="1"/>
    <col min="11" max="11" width="5.625" style="3" customWidth="1"/>
    <col min="12" max="13" width="12.25" style="3"/>
    <col min="14" max="14" width="13.875" style="3" bestFit="1" customWidth="1"/>
    <col min="15" max="16384" width="12.25" style="3"/>
  </cols>
  <sheetData>
    <row r="1" spans="1:11" ht="21" customHeight="1" x14ac:dyDescent="0.4">
      <c r="A1" s="272" t="s">
        <v>130</v>
      </c>
      <c r="B1" s="272"/>
      <c r="C1" s="268" t="s">
        <v>96</v>
      </c>
      <c r="D1" s="273"/>
      <c r="E1" s="274"/>
      <c r="F1" s="274"/>
      <c r="G1" s="271" t="s">
        <v>131</v>
      </c>
      <c r="H1" s="269"/>
      <c r="I1" s="270" t="s">
        <v>132</v>
      </c>
      <c r="J1" s="269"/>
      <c r="K1" s="42"/>
    </row>
    <row r="2" spans="1:11" ht="21" customHeight="1" x14ac:dyDescent="0.4">
      <c r="A2" s="227"/>
      <c r="B2" s="227"/>
      <c r="C2" s="275" t="s">
        <v>0</v>
      </c>
      <c r="D2" s="275"/>
      <c r="E2" s="275"/>
      <c r="F2" s="275"/>
      <c r="G2" s="276" t="s">
        <v>1</v>
      </c>
      <c r="H2" s="276"/>
      <c r="I2" s="276"/>
      <c r="J2" s="276"/>
    </row>
    <row r="3" spans="1:11" s="4" customFormat="1" ht="15.75" customHeight="1" x14ac:dyDescent="0.4">
      <c r="A3" s="277" t="s">
        <v>2</v>
      </c>
      <c r="B3" s="278"/>
      <c r="C3" s="283" t="s">
        <v>3</v>
      </c>
      <c r="D3" s="286" t="s">
        <v>4</v>
      </c>
      <c r="E3" s="286"/>
      <c r="F3" s="286"/>
      <c r="G3" s="287" t="s">
        <v>5</v>
      </c>
      <c r="H3" s="290" t="s">
        <v>6</v>
      </c>
      <c r="I3" s="291"/>
      <c r="J3" s="292"/>
    </row>
    <row r="4" spans="1:11" s="4" customFormat="1" ht="15.75" customHeight="1" x14ac:dyDescent="0.4">
      <c r="A4" s="279"/>
      <c r="B4" s="280"/>
      <c r="C4" s="284"/>
      <c r="D4" s="260" t="s">
        <v>7</v>
      </c>
      <c r="E4" s="293" t="s">
        <v>8</v>
      </c>
      <c r="F4" s="294"/>
      <c r="G4" s="288"/>
      <c r="H4" s="255" t="s">
        <v>7</v>
      </c>
      <c r="I4" s="305" t="s">
        <v>8</v>
      </c>
      <c r="J4" s="306"/>
    </row>
    <row r="5" spans="1:11" s="4" customFormat="1" ht="15.75" customHeight="1" x14ac:dyDescent="0.4">
      <c r="A5" s="281"/>
      <c r="B5" s="282"/>
      <c r="C5" s="285"/>
      <c r="D5" s="259" t="s">
        <v>9</v>
      </c>
      <c r="E5" s="259" t="s">
        <v>10</v>
      </c>
      <c r="F5" s="259" t="s">
        <v>11</v>
      </c>
      <c r="G5" s="289"/>
      <c r="H5" s="256" t="s">
        <v>9</v>
      </c>
      <c r="I5" s="257" t="s">
        <v>10</v>
      </c>
      <c r="J5" s="258" t="s">
        <v>11</v>
      </c>
    </row>
    <row r="6" spans="1:11" ht="15.75" customHeight="1" x14ac:dyDescent="0.4">
      <c r="A6" s="307" t="s">
        <v>12</v>
      </c>
      <c r="B6" s="308"/>
      <c r="C6" s="311"/>
      <c r="D6" s="313"/>
      <c r="E6" s="315"/>
      <c r="F6" s="315"/>
      <c r="G6" s="229" t="s">
        <v>13</v>
      </c>
      <c r="H6" s="230" t="s">
        <v>113</v>
      </c>
      <c r="I6" s="231" t="s">
        <v>114</v>
      </c>
      <c r="J6" s="232" t="s">
        <v>115</v>
      </c>
    </row>
    <row r="7" spans="1:11" ht="15.75" customHeight="1" x14ac:dyDescent="0.4">
      <c r="A7" s="309"/>
      <c r="B7" s="310"/>
      <c r="C7" s="312"/>
      <c r="D7" s="314"/>
      <c r="E7" s="316"/>
      <c r="F7" s="316"/>
      <c r="G7" s="233">
        <f>SUM(H7,J7,I7)</f>
        <v>0</v>
      </c>
      <c r="H7" s="234">
        <f>E144</f>
        <v>0</v>
      </c>
      <c r="I7" s="235">
        <f>F144</f>
        <v>0</v>
      </c>
      <c r="J7" s="236">
        <f>G144</f>
        <v>0</v>
      </c>
    </row>
    <row r="8" spans="1:11" ht="15.75" customHeight="1" x14ac:dyDescent="0.4">
      <c r="A8" s="295" t="s">
        <v>97</v>
      </c>
      <c r="B8" s="296"/>
      <c r="C8" s="297">
        <f>SUM($D8:$G9)</f>
        <v>0</v>
      </c>
      <c r="D8" s="299"/>
      <c r="E8" s="301"/>
      <c r="F8" s="301"/>
      <c r="G8" s="237" t="s">
        <v>14</v>
      </c>
      <c r="H8" s="238" t="s">
        <v>15</v>
      </c>
      <c r="I8" s="239" t="s">
        <v>16</v>
      </c>
      <c r="J8" s="240" t="s">
        <v>17</v>
      </c>
    </row>
    <row r="9" spans="1:11" ht="15.75" customHeight="1" x14ac:dyDescent="0.4">
      <c r="A9" s="303" t="s">
        <v>98</v>
      </c>
      <c r="B9" s="304"/>
      <c r="C9" s="298"/>
      <c r="D9" s="300"/>
      <c r="E9" s="302"/>
      <c r="F9" s="302"/>
      <c r="G9" s="176"/>
      <c r="H9" s="241">
        <f>IF(OR(G9="",G9=0),0,G9*$H$7/100)</f>
        <v>0</v>
      </c>
      <c r="I9" s="242">
        <f>IF(OR(G9="",G9=0),0,G9*$I$7/100)</f>
        <v>0</v>
      </c>
      <c r="J9" s="243">
        <f>IF(OR(G9="",G9=0),0,ROUNDDOWN(G9*$J$7/100,0))</f>
        <v>0</v>
      </c>
    </row>
    <row r="10" spans="1:11" ht="15.75" customHeight="1" x14ac:dyDescent="0.4">
      <c r="A10" s="323" t="s">
        <v>89</v>
      </c>
      <c r="B10" s="324"/>
      <c r="C10" s="298">
        <f t="shared" ref="C10" si="0">SUM($D10:$G11)</f>
        <v>0</v>
      </c>
      <c r="D10" s="327"/>
      <c r="E10" s="328"/>
      <c r="F10" s="327"/>
      <c r="G10" s="329"/>
      <c r="H10" s="317">
        <f>IF(OR(G10="",G10=0),0,G10*$H$7/100)</f>
        <v>0</v>
      </c>
      <c r="I10" s="319">
        <f>IF(OR(G10="",G10=0),0,G10*$I$7/100)</f>
        <v>0</v>
      </c>
      <c r="J10" s="321">
        <f>IF(OR(G10="",G10=0),0,ROUNDDOWN(G10*$J$7/100,0))</f>
        <v>0</v>
      </c>
    </row>
    <row r="11" spans="1:11" ht="15.75" customHeight="1" x14ac:dyDescent="0.4">
      <c r="A11" s="325"/>
      <c r="B11" s="326"/>
      <c r="C11" s="298"/>
      <c r="D11" s="302"/>
      <c r="E11" s="300"/>
      <c r="F11" s="302"/>
      <c r="G11" s="330"/>
      <c r="H11" s="318"/>
      <c r="I11" s="320"/>
      <c r="J11" s="322"/>
    </row>
    <row r="12" spans="1:11" ht="15.75" customHeight="1" x14ac:dyDescent="0.4">
      <c r="A12" s="323" t="s">
        <v>90</v>
      </c>
      <c r="B12" s="324"/>
      <c r="C12" s="298">
        <f t="shared" ref="C12" si="1">SUM($D12:$G13)</f>
        <v>0</v>
      </c>
      <c r="D12" s="327"/>
      <c r="E12" s="327"/>
      <c r="F12" s="328"/>
      <c r="G12" s="329"/>
      <c r="H12" s="317">
        <f>IF(OR(G13="",G13=0),0,G13*$H$8/100)</f>
        <v>0</v>
      </c>
      <c r="I12" s="319">
        <f>IF(OR(G13="",G13=0),0,G13*$I$8/100)</f>
        <v>0</v>
      </c>
      <c r="J12" s="321">
        <f>IF(OR(G13="",G13=0),0,ROUNDDOWN(G13*$J$7/100,0))</f>
        <v>0</v>
      </c>
    </row>
    <row r="13" spans="1:11" ht="15.75" customHeight="1" x14ac:dyDescent="0.4">
      <c r="A13" s="325"/>
      <c r="B13" s="326"/>
      <c r="C13" s="298"/>
      <c r="D13" s="302"/>
      <c r="E13" s="302"/>
      <c r="F13" s="300"/>
      <c r="G13" s="330"/>
      <c r="H13" s="318"/>
      <c r="I13" s="320"/>
      <c r="J13" s="322"/>
    </row>
    <row r="14" spans="1:11" ht="15.75" customHeight="1" x14ac:dyDescent="0.4">
      <c r="A14" s="345" t="s">
        <v>18</v>
      </c>
      <c r="B14" s="346"/>
      <c r="C14" s="61" t="str">
        <f>D14&amp;"+"&amp;E14&amp;"+"&amp;F14&amp;"+"&amp;G14</f>
        <v>e+f+g+h+i+j</v>
      </c>
      <c r="D14" s="250" t="s">
        <v>19</v>
      </c>
      <c r="E14" s="244" t="s">
        <v>20</v>
      </c>
      <c r="F14" s="244" t="s">
        <v>21</v>
      </c>
      <c r="G14" s="55" t="str">
        <f>H14&amp;"+"&amp;I14&amp;"+"&amp;J14</f>
        <v>h+i+j</v>
      </c>
      <c r="H14" s="56" t="s">
        <v>22</v>
      </c>
      <c r="I14" s="57" t="s">
        <v>23</v>
      </c>
      <c r="J14" s="58" t="s">
        <v>24</v>
      </c>
    </row>
    <row r="15" spans="1:11" ht="15.75" customHeight="1" x14ac:dyDescent="0.4">
      <c r="A15" s="347"/>
      <c r="B15" s="348"/>
      <c r="C15" s="133">
        <f>SUM($D$15:$G$15)</f>
        <v>0</v>
      </c>
      <c r="D15" s="133">
        <f>SUM($D$8:$D$13)</f>
        <v>0</v>
      </c>
      <c r="E15" s="133">
        <f>SUM($E$8:$E$13)</f>
        <v>0</v>
      </c>
      <c r="F15" s="133">
        <f>SUM($F$8:$F$13)</f>
        <v>0</v>
      </c>
      <c r="G15" s="245">
        <f>SUM($H$15:$J$15)</f>
        <v>0</v>
      </c>
      <c r="H15" s="38">
        <f>SUM($H$9:$H$12)</f>
        <v>0</v>
      </c>
      <c r="I15" s="39">
        <f>SUM($I$9:$I$12)</f>
        <v>0</v>
      </c>
      <c r="J15" s="40">
        <f>SUM($J$9:$J$12)</f>
        <v>0</v>
      </c>
    </row>
    <row r="16" spans="1:11" ht="15.75" customHeight="1" x14ac:dyDescent="0.4">
      <c r="A16" s="349" t="s">
        <v>25</v>
      </c>
      <c r="B16" s="350"/>
      <c r="C16" s="5" t="str">
        <f>$G$14</f>
        <v>h+i+j</v>
      </c>
      <c r="D16" s="6" t="str">
        <f>$H$14</f>
        <v>h</v>
      </c>
      <c r="E16" s="6" t="str">
        <f>$I$14</f>
        <v>i</v>
      </c>
      <c r="F16" s="62" t="str">
        <f>$J$14</f>
        <v>j</v>
      </c>
      <c r="G16" s="353"/>
      <c r="H16" s="355"/>
      <c r="I16" s="357"/>
      <c r="J16" s="359"/>
      <c r="K16" s="170"/>
    </row>
    <row r="17" spans="1:11" ht="15.75" customHeight="1" thickBot="1" x14ac:dyDescent="0.45">
      <c r="A17" s="351"/>
      <c r="B17" s="352"/>
      <c r="C17" s="249">
        <f>SUM($D$17:$F$17)</f>
        <v>0</v>
      </c>
      <c r="D17" s="179">
        <f>$H$15</f>
        <v>0</v>
      </c>
      <c r="E17" s="180">
        <f>$I$15</f>
        <v>0</v>
      </c>
      <c r="F17" s="181">
        <f>$J$15</f>
        <v>0</v>
      </c>
      <c r="G17" s="354"/>
      <c r="H17" s="356"/>
      <c r="I17" s="358"/>
      <c r="J17" s="360"/>
      <c r="K17" s="170"/>
    </row>
    <row r="18" spans="1:11" ht="15.75" customHeight="1" x14ac:dyDescent="0.4">
      <c r="A18" s="331" t="s">
        <v>26</v>
      </c>
      <c r="B18" s="332"/>
      <c r="C18" s="226" t="str">
        <f>D18&amp;"+"&amp;E18&amp;"+"&amp;F18</f>
        <v>e+h+f+i+g+j</v>
      </c>
      <c r="D18" s="251" t="str">
        <f>D14&amp;"+"&amp;D16</f>
        <v>e+h</v>
      </c>
      <c r="E18" s="7" t="str">
        <f>E14&amp;"+"&amp;E16</f>
        <v>f+i</v>
      </c>
      <c r="F18" s="8" t="str">
        <f>F14&amp;"+"&amp;F16</f>
        <v>g+j</v>
      </c>
      <c r="G18" s="335"/>
      <c r="H18" s="337"/>
      <c r="I18" s="339"/>
      <c r="J18" s="341"/>
      <c r="K18" s="170"/>
    </row>
    <row r="19" spans="1:11" ht="15.75" customHeight="1" thickBot="1" x14ac:dyDescent="0.45">
      <c r="A19" s="333"/>
      <c r="B19" s="334"/>
      <c r="C19" s="215">
        <f>SUM($D$19,$E$19,$F$19)</f>
        <v>0</v>
      </c>
      <c r="D19" s="225">
        <f>SUM($D$15,$D$17)</f>
        <v>0</v>
      </c>
      <c r="E19" s="184">
        <f>SUM($E$15,$E$17)</f>
        <v>0</v>
      </c>
      <c r="F19" s="184">
        <f>SUM($F$15,$F$17)</f>
        <v>0</v>
      </c>
      <c r="G19" s="336"/>
      <c r="H19" s="338"/>
      <c r="I19" s="340"/>
      <c r="J19" s="342"/>
      <c r="K19" s="170"/>
    </row>
    <row r="20" spans="1:11" ht="15.75" customHeight="1" x14ac:dyDescent="0.4">
      <c r="A20" s="343" t="s">
        <v>27</v>
      </c>
      <c r="B20" s="344"/>
      <c r="C20" s="63">
        <f>SUM($D20:$G20)</f>
        <v>0</v>
      </c>
      <c r="D20" s="178"/>
      <c r="E20" s="178"/>
      <c r="F20" s="185"/>
      <c r="G20" s="64"/>
      <c r="H20" s="65">
        <f>IF(OR(G20="",G20=0),0,G20-I20-J20)</f>
        <v>0</v>
      </c>
      <c r="I20" s="66">
        <f>IF(OR(G20="",G20=0),0,ROUNDDOWN(G20*$I$7/100,0))</f>
        <v>0</v>
      </c>
      <c r="J20" s="67">
        <f>IF(OR(G20="",G20=0),0,ROUNDDOWN(G20*$J$7/100,0))</f>
        <v>0</v>
      </c>
      <c r="K20" s="170"/>
    </row>
    <row r="21" spans="1:11" ht="15.75" customHeight="1" x14ac:dyDescent="0.4">
      <c r="A21" s="363"/>
      <c r="B21" s="364"/>
      <c r="C21" s="141">
        <f t="shared" ref="C21:C22" si="2">SUM($D21:$G21)</f>
        <v>0</v>
      </c>
      <c r="D21" s="175"/>
      <c r="E21" s="175"/>
      <c r="F21" s="174"/>
      <c r="G21" s="68"/>
      <c r="H21" s="69">
        <f>IF(OR(G21="",G21=0),0,G21-I21-J21)</f>
        <v>0</v>
      </c>
      <c r="I21" s="70">
        <f>IF(OR(G21="",G21=0),0,ROUNDDOWN(G21*$I$7/100,0))</f>
        <v>0</v>
      </c>
      <c r="J21" s="71">
        <f>IF(OR(G21="",G21=0),0,ROUNDDOWN(G21*$J$7/100,0))</f>
        <v>0</v>
      </c>
      <c r="K21" s="170"/>
    </row>
    <row r="22" spans="1:11" ht="15.75" customHeight="1" x14ac:dyDescent="0.4">
      <c r="A22" s="365"/>
      <c r="B22" s="366"/>
      <c r="C22" s="141">
        <f t="shared" si="2"/>
        <v>0</v>
      </c>
      <c r="D22" s="175"/>
      <c r="E22" s="175"/>
      <c r="F22" s="174"/>
      <c r="G22" s="68"/>
      <c r="H22" s="69">
        <f>IF(OR(G22="",G22=0),0,G22-I22-J22)</f>
        <v>0</v>
      </c>
      <c r="I22" s="70">
        <f>IF(OR(G22="",G22=0),0,ROUNDDOWN(G22*$I$7/100,0))</f>
        <v>0</v>
      </c>
      <c r="J22" s="71">
        <f>IF(OR(G22="",G22=0),0,ROUNDDOWN(G22*$J$7/100,0))</f>
        <v>0</v>
      </c>
      <c r="K22" s="170"/>
    </row>
    <row r="23" spans="1:11" ht="15.75" customHeight="1" x14ac:dyDescent="0.4">
      <c r="A23" s="367" t="s">
        <v>27</v>
      </c>
      <c r="B23" s="368"/>
      <c r="C23" s="72">
        <f>SUM(C20:C22)</f>
        <v>0</v>
      </c>
      <c r="D23" s="73">
        <f t="shared" ref="D23:J23" si="3">SUM(D20:D22)</f>
        <v>0</v>
      </c>
      <c r="E23" s="73">
        <f t="shared" si="3"/>
        <v>0</v>
      </c>
      <c r="F23" s="73">
        <f t="shared" si="3"/>
        <v>0</v>
      </c>
      <c r="G23" s="74">
        <f t="shared" si="3"/>
        <v>0</v>
      </c>
      <c r="H23" s="75">
        <f t="shared" si="3"/>
        <v>0</v>
      </c>
      <c r="I23" s="76">
        <f t="shared" si="3"/>
        <v>0</v>
      </c>
      <c r="J23" s="77">
        <f t="shared" si="3"/>
        <v>0</v>
      </c>
      <c r="K23" s="170"/>
    </row>
    <row r="24" spans="1:11" ht="15.75" customHeight="1" x14ac:dyDescent="0.4">
      <c r="A24" s="369" t="s">
        <v>28</v>
      </c>
      <c r="B24" s="370"/>
      <c r="C24" s="140">
        <f>SUM($D24:$G24)</f>
        <v>0</v>
      </c>
      <c r="D24" s="173"/>
      <c r="E24" s="173"/>
      <c r="F24" s="173"/>
      <c r="G24" s="173"/>
      <c r="H24" s="78">
        <f>IF(OR($G24="",$G24=0),0,SUM($G24,-$I24,-$J24))</f>
        <v>0</v>
      </c>
      <c r="I24" s="79">
        <f>IF(OR($G24="",$G24=0),0,ROUNDDOWN($G24*$I$7/100,0))</f>
        <v>0</v>
      </c>
      <c r="J24" s="80">
        <f>IF(OR($G24="",$G24=0),0,ROUNDDOWN($G24*$J$7/100,0))</f>
        <v>0</v>
      </c>
    </row>
    <row r="25" spans="1:11" ht="15.75" customHeight="1" x14ac:dyDescent="0.4">
      <c r="A25" s="361" t="s">
        <v>99</v>
      </c>
      <c r="B25" s="362"/>
      <c r="C25" s="141">
        <f t="shared" ref="C25:C47" si="4">SUM($D25:$G25)</f>
        <v>0</v>
      </c>
      <c r="D25" s="174"/>
      <c r="E25" s="174"/>
      <c r="F25" s="174"/>
      <c r="G25" s="174"/>
      <c r="H25" s="69">
        <f t="shared" ref="H25:H47" si="5">IF(OR($G25="",$G25=0),0,SUM($G25,-$I25,-$J25))</f>
        <v>0</v>
      </c>
      <c r="I25" s="70">
        <f t="shared" ref="I25:I47" si="6">IF(OR($G25="",$G25=0),0,ROUNDDOWN($G25*$I$7/100,0))</f>
        <v>0</v>
      </c>
      <c r="J25" s="71">
        <f t="shared" ref="J25:J47" si="7">IF(OR($G25="",$G25=0),0,ROUNDDOWN($G25*$J$7/100,0))</f>
        <v>0</v>
      </c>
    </row>
    <row r="26" spans="1:11" ht="15.75" customHeight="1" x14ac:dyDescent="0.4">
      <c r="A26" s="361" t="s">
        <v>100</v>
      </c>
      <c r="B26" s="362"/>
      <c r="C26" s="141">
        <f t="shared" si="4"/>
        <v>0</v>
      </c>
      <c r="D26" s="174"/>
      <c r="E26" s="174"/>
      <c r="F26" s="174"/>
      <c r="G26" s="174"/>
      <c r="H26" s="69">
        <f t="shared" si="5"/>
        <v>0</v>
      </c>
      <c r="I26" s="70">
        <f t="shared" si="6"/>
        <v>0</v>
      </c>
      <c r="J26" s="71">
        <f t="shared" si="7"/>
        <v>0</v>
      </c>
    </row>
    <row r="27" spans="1:11" ht="15.75" customHeight="1" x14ac:dyDescent="0.4">
      <c r="A27" s="361" t="s">
        <v>101</v>
      </c>
      <c r="B27" s="362"/>
      <c r="C27" s="141">
        <f t="shared" si="4"/>
        <v>0</v>
      </c>
      <c r="D27" s="174"/>
      <c r="E27" s="174"/>
      <c r="F27" s="174"/>
      <c r="G27" s="174"/>
      <c r="H27" s="69">
        <f t="shared" si="5"/>
        <v>0</v>
      </c>
      <c r="I27" s="70">
        <f t="shared" si="6"/>
        <v>0</v>
      </c>
      <c r="J27" s="71">
        <f t="shared" si="7"/>
        <v>0</v>
      </c>
    </row>
    <row r="28" spans="1:11" ht="15.75" customHeight="1" x14ac:dyDescent="0.4">
      <c r="A28" s="361" t="s">
        <v>102</v>
      </c>
      <c r="B28" s="362"/>
      <c r="C28" s="141">
        <f t="shared" si="4"/>
        <v>0</v>
      </c>
      <c r="D28" s="174"/>
      <c r="E28" s="174"/>
      <c r="F28" s="174"/>
      <c r="G28" s="174"/>
      <c r="H28" s="69">
        <f t="shared" si="5"/>
        <v>0</v>
      </c>
      <c r="I28" s="70">
        <f t="shared" si="6"/>
        <v>0</v>
      </c>
      <c r="J28" s="71">
        <f t="shared" si="7"/>
        <v>0</v>
      </c>
    </row>
    <row r="29" spans="1:11" ht="15.75" customHeight="1" x14ac:dyDescent="0.4">
      <c r="A29" s="361" t="s">
        <v>103</v>
      </c>
      <c r="B29" s="362"/>
      <c r="C29" s="141">
        <f t="shared" si="4"/>
        <v>0</v>
      </c>
      <c r="D29" s="174"/>
      <c r="E29" s="174"/>
      <c r="F29" s="174"/>
      <c r="G29" s="174"/>
      <c r="H29" s="69">
        <f t="shared" si="5"/>
        <v>0</v>
      </c>
      <c r="I29" s="70">
        <f t="shared" si="6"/>
        <v>0</v>
      </c>
      <c r="J29" s="71">
        <f t="shared" si="7"/>
        <v>0</v>
      </c>
    </row>
    <row r="30" spans="1:11" ht="15.75" customHeight="1" x14ac:dyDescent="0.4">
      <c r="A30" s="361" t="s">
        <v>104</v>
      </c>
      <c r="B30" s="362"/>
      <c r="C30" s="141">
        <f t="shared" si="4"/>
        <v>0</v>
      </c>
      <c r="D30" s="174"/>
      <c r="E30" s="174"/>
      <c r="F30" s="174"/>
      <c r="G30" s="174"/>
      <c r="H30" s="69">
        <f t="shared" si="5"/>
        <v>0</v>
      </c>
      <c r="I30" s="70">
        <f t="shared" si="6"/>
        <v>0</v>
      </c>
      <c r="J30" s="71">
        <f t="shared" si="7"/>
        <v>0</v>
      </c>
    </row>
    <row r="31" spans="1:11" ht="15.75" customHeight="1" x14ac:dyDescent="0.4">
      <c r="A31" s="361" t="s">
        <v>105</v>
      </c>
      <c r="B31" s="362"/>
      <c r="C31" s="141">
        <f t="shared" si="4"/>
        <v>0</v>
      </c>
      <c r="D31" s="174"/>
      <c r="E31" s="174"/>
      <c r="F31" s="174"/>
      <c r="G31" s="174"/>
      <c r="H31" s="69">
        <f t="shared" si="5"/>
        <v>0</v>
      </c>
      <c r="I31" s="70">
        <f t="shared" si="6"/>
        <v>0</v>
      </c>
      <c r="J31" s="71">
        <f t="shared" si="7"/>
        <v>0</v>
      </c>
    </row>
    <row r="32" spans="1:11" ht="15.75" customHeight="1" x14ac:dyDescent="0.4">
      <c r="A32" s="361" t="s">
        <v>106</v>
      </c>
      <c r="B32" s="362"/>
      <c r="C32" s="141">
        <f t="shared" si="4"/>
        <v>0</v>
      </c>
      <c r="D32" s="174"/>
      <c r="E32" s="174"/>
      <c r="F32" s="174"/>
      <c r="G32" s="174"/>
      <c r="H32" s="69">
        <f t="shared" si="5"/>
        <v>0</v>
      </c>
      <c r="I32" s="70">
        <f t="shared" si="6"/>
        <v>0</v>
      </c>
      <c r="J32" s="71">
        <f t="shared" si="7"/>
        <v>0</v>
      </c>
    </row>
    <row r="33" spans="1:10" ht="15.75" customHeight="1" x14ac:dyDescent="0.4">
      <c r="A33" s="361" t="s">
        <v>107</v>
      </c>
      <c r="B33" s="362"/>
      <c r="C33" s="141">
        <f t="shared" si="4"/>
        <v>0</v>
      </c>
      <c r="D33" s="174"/>
      <c r="E33" s="174"/>
      <c r="F33" s="174"/>
      <c r="G33" s="174"/>
      <c r="H33" s="69">
        <f t="shared" si="5"/>
        <v>0</v>
      </c>
      <c r="I33" s="70">
        <f t="shared" si="6"/>
        <v>0</v>
      </c>
      <c r="J33" s="71">
        <f t="shared" si="7"/>
        <v>0</v>
      </c>
    </row>
    <row r="34" spans="1:10" ht="15.75" customHeight="1" x14ac:dyDescent="0.4">
      <c r="A34" s="361" t="s">
        <v>108</v>
      </c>
      <c r="B34" s="362"/>
      <c r="C34" s="141">
        <f t="shared" si="4"/>
        <v>0</v>
      </c>
      <c r="D34" s="174"/>
      <c r="E34" s="174"/>
      <c r="F34" s="174"/>
      <c r="G34" s="174"/>
      <c r="H34" s="69">
        <f t="shared" si="5"/>
        <v>0</v>
      </c>
      <c r="I34" s="70">
        <f t="shared" si="6"/>
        <v>0</v>
      </c>
      <c r="J34" s="71">
        <f t="shared" si="7"/>
        <v>0</v>
      </c>
    </row>
    <row r="35" spans="1:10" ht="15.75" customHeight="1" x14ac:dyDescent="0.4">
      <c r="A35" s="361" t="s">
        <v>109</v>
      </c>
      <c r="B35" s="362"/>
      <c r="C35" s="141">
        <f t="shared" si="4"/>
        <v>0</v>
      </c>
      <c r="D35" s="174"/>
      <c r="E35" s="174"/>
      <c r="F35" s="174"/>
      <c r="G35" s="174"/>
      <c r="H35" s="69">
        <f t="shared" si="5"/>
        <v>0</v>
      </c>
      <c r="I35" s="70">
        <f t="shared" si="6"/>
        <v>0</v>
      </c>
      <c r="J35" s="71">
        <f t="shared" si="7"/>
        <v>0</v>
      </c>
    </row>
    <row r="36" spans="1:10" ht="15.75" customHeight="1" x14ac:dyDescent="0.4">
      <c r="A36" s="361" t="s">
        <v>110</v>
      </c>
      <c r="B36" s="362"/>
      <c r="C36" s="141">
        <f t="shared" si="4"/>
        <v>0</v>
      </c>
      <c r="D36" s="174"/>
      <c r="E36" s="174"/>
      <c r="F36" s="174"/>
      <c r="G36" s="174"/>
      <c r="H36" s="69">
        <f t="shared" si="5"/>
        <v>0</v>
      </c>
      <c r="I36" s="70">
        <f t="shared" si="6"/>
        <v>0</v>
      </c>
      <c r="J36" s="71">
        <f t="shared" si="7"/>
        <v>0</v>
      </c>
    </row>
    <row r="37" spans="1:10" ht="15.75" customHeight="1" x14ac:dyDescent="0.4">
      <c r="A37" s="361" t="s">
        <v>111</v>
      </c>
      <c r="B37" s="362"/>
      <c r="C37" s="141">
        <f t="shared" si="4"/>
        <v>0</v>
      </c>
      <c r="D37" s="174"/>
      <c r="E37" s="174"/>
      <c r="F37" s="174"/>
      <c r="G37" s="174"/>
      <c r="H37" s="69">
        <f t="shared" si="5"/>
        <v>0</v>
      </c>
      <c r="I37" s="70">
        <f t="shared" si="6"/>
        <v>0</v>
      </c>
      <c r="J37" s="71">
        <f t="shared" si="7"/>
        <v>0</v>
      </c>
    </row>
    <row r="38" spans="1:10" ht="15.75" customHeight="1" x14ac:dyDescent="0.4">
      <c r="A38" s="361"/>
      <c r="B38" s="362"/>
      <c r="C38" s="141">
        <f t="shared" si="4"/>
        <v>0</v>
      </c>
      <c r="D38" s="174"/>
      <c r="E38" s="174"/>
      <c r="F38" s="174"/>
      <c r="G38" s="174"/>
      <c r="H38" s="69">
        <f t="shared" si="5"/>
        <v>0</v>
      </c>
      <c r="I38" s="70">
        <f t="shared" si="6"/>
        <v>0</v>
      </c>
      <c r="J38" s="71">
        <f t="shared" si="7"/>
        <v>0</v>
      </c>
    </row>
    <row r="39" spans="1:10" ht="15.75" customHeight="1" x14ac:dyDescent="0.4">
      <c r="A39" s="361"/>
      <c r="B39" s="362"/>
      <c r="C39" s="141">
        <f t="shared" si="4"/>
        <v>0</v>
      </c>
      <c r="D39" s="174"/>
      <c r="E39" s="174"/>
      <c r="F39" s="174"/>
      <c r="G39" s="174"/>
      <c r="H39" s="69">
        <f t="shared" si="5"/>
        <v>0</v>
      </c>
      <c r="I39" s="70">
        <f t="shared" si="6"/>
        <v>0</v>
      </c>
      <c r="J39" s="71">
        <f t="shared" si="7"/>
        <v>0</v>
      </c>
    </row>
    <row r="40" spans="1:10" ht="15.75" customHeight="1" x14ac:dyDescent="0.4">
      <c r="A40" s="361"/>
      <c r="B40" s="362"/>
      <c r="C40" s="141">
        <f t="shared" si="4"/>
        <v>0</v>
      </c>
      <c r="D40" s="174"/>
      <c r="E40" s="174"/>
      <c r="F40" s="174"/>
      <c r="G40" s="174"/>
      <c r="H40" s="69">
        <f t="shared" si="5"/>
        <v>0</v>
      </c>
      <c r="I40" s="70">
        <f t="shared" si="6"/>
        <v>0</v>
      </c>
      <c r="J40" s="71">
        <f t="shared" si="7"/>
        <v>0</v>
      </c>
    </row>
    <row r="41" spans="1:10" ht="15.75" customHeight="1" x14ac:dyDescent="0.4">
      <c r="A41" s="361"/>
      <c r="B41" s="362"/>
      <c r="C41" s="141">
        <f t="shared" si="4"/>
        <v>0</v>
      </c>
      <c r="D41" s="174"/>
      <c r="E41" s="174"/>
      <c r="F41" s="174"/>
      <c r="G41" s="174"/>
      <c r="H41" s="69">
        <f t="shared" si="5"/>
        <v>0</v>
      </c>
      <c r="I41" s="70">
        <f t="shared" si="6"/>
        <v>0</v>
      </c>
      <c r="J41" s="71">
        <f t="shared" si="7"/>
        <v>0</v>
      </c>
    </row>
    <row r="42" spans="1:10" ht="15.75" customHeight="1" x14ac:dyDescent="0.4">
      <c r="A42" s="361"/>
      <c r="B42" s="362"/>
      <c r="C42" s="141">
        <f t="shared" si="4"/>
        <v>0</v>
      </c>
      <c r="D42" s="174"/>
      <c r="E42" s="174"/>
      <c r="F42" s="174"/>
      <c r="G42" s="174"/>
      <c r="H42" s="69">
        <f t="shared" si="5"/>
        <v>0</v>
      </c>
      <c r="I42" s="70">
        <f t="shared" si="6"/>
        <v>0</v>
      </c>
      <c r="J42" s="71">
        <f t="shared" si="7"/>
        <v>0</v>
      </c>
    </row>
    <row r="43" spans="1:10" ht="15.75" customHeight="1" x14ac:dyDescent="0.4">
      <c r="A43" s="361"/>
      <c r="B43" s="362"/>
      <c r="C43" s="141">
        <f t="shared" si="4"/>
        <v>0</v>
      </c>
      <c r="D43" s="174"/>
      <c r="E43" s="174"/>
      <c r="F43" s="174"/>
      <c r="G43" s="174"/>
      <c r="H43" s="69">
        <f t="shared" si="5"/>
        <v>0</v>
      </c>
      <c r="I43" s="70">
        <f t="shared" si="6"/>
        <v>0</v>
      </c>
      <c r="J43" s="71">
        <f t="shared" si="7"/>
        <v>0</v>
      </c>
    </row>
    <row r="44" spans="1:10" ht="15.75" customHeight="1" x14ac:dyDescent="0.4">
      <c r="A44" s="361"/>
      <c r="B44" s="362"/>
      <c r="C44" s="141">
        <f t="shared" si="4"/>
        <v>0</v>
      </c>
      <c r="D44" s="174"/>
      <c r="E44" s="174"/>
      <c r="F44" s="174"/>
      <c r="G44" s="174"/>
      <c r="H44" s="69">
        <f t="shared" si="5"/>
        <v>0</v>
      </c>
      <c r="I44" s="70">
        <f t="shared" si="6"/>
        <v>0</v>
      </c>
      <c r="J44" s="71">
        <f t="shared" si="7"/>
        <v>0</v>
      </c>
    </row>
    <row r="45" spans="1:10" ht="15.75" customHeight="1" x14ac:dyDescent="0.4">
      <c r="A45" s="361"/>
      <c r="B45" s="362"/>
      <c r="C45" s="141">
        <f t="shared" si="4"/>
        <v>0</v>
      </c>
      <c r="D45" s="174"/>
      <c r="E45" s="174"/>
      <c r="F45" s="174"/>
      <c r="G45" s="174"/>
      <c r="H45" s="69">
        <f t="shared" si="5"/>
        <v>0</v>
      </c>
      <c r="I45" s="70">
        <f t="shared" si="6"/>
        <v>0</v>
      </c>
      <c r="J45" s="71">
        <f t="shared" si="7"/>
        <v>0</v>
      </c>
    </row>
    <row r="46" spans="1:10" ht="15.75" customHeight="1" x14ac:dyDescent="0.4">
      <c r="A46" s="361"/>
      <c r="B46" s="362"/>
      <c r="C46" s="141">
        <f t="shared" si="4"/>
        <v>0</v>
      </c>
      <c r="D46" s="174"/>
      <c r="E46" s="174"/>
      <c r="F46" s="174"/>
      <c r="G46" s="174"/>
      <c r="H46" s="69">
        <f t="shared" si="5"/>
        <v>0</v>
      </c>
      <c r="I46" s="70">
        <f t="shared" si="6"/>
        <v>0</v>
      </c>
      <c r="J46" s="71">
        <f t="shared" si="7"/>
        <v>0</v>
      </c>
    </row>
    <row r="47" spans="1:10" ht="15.75" customHeight="1" x14ac:dyDescent="0.4">
      <c r="A47" s="361"/>
      <c r="B47" s="362"/>
      <c r="C47" s="141">
        <f t="shared" si="4"/>
        <v>0</v>
      </c>
      <c r="D47" s="174"/>
      <c r="E47" s="174"/>
      <c r="F47" s="174"/>
      <c r="G47" s="174"/>
      <c r="H47" s="69">
        <f t="shared" si="5"/>
        <v>0</v>
      </c>
      <c r="I47" s="70">
        <f t="shared" si="6"/>
        <v>0</v>
      </c>
      <c r="J47" s="71">
        <f t="shared" si="7"/>
        <v>0</v>
      </c>
    </row>
    <row r="48" spans="1:10" ht="15.75" customHeight="1" x14ac:dyDescent="0.4">
      <c r="A48" s="377" t="s">
        <v>127</v>
      </c>
      <c r="B48" s="378"/>
      <c r="C48" s="381">
        <f>SUM($C$24:$C$47)</f>
        <v>0</v>
      </c>
      <c r="D48" s="383">
        <f>SUM($D24:$D47)</f>
        <v>0</v>
      </c>
      <c r="E48" s="383">
        <f>SUM($E24:$E47)</f>
        <v>0</v>
      </c>
      <c r="F48" s="383">
        <f>SUM($F24:$F47)</f>
        <v>0</v>
      </c>
      <c r="G48" s="383">
        <f>SUM($G24:$G47)</f>
        <v>0</v>
      </c>
      <c r="H48" s="371">
        <f t="shared" ref="H48:J48" si="8">SUM(H24:H47)</f>
        <v>0</v>
      </c>
      <c r="I48" s="373">
        <f t="shared" si="8"/>
        <v>0</v>
      </c>
      <c r="J48" s="375">
        <f t="shared" si="8"/>
        <v>0</v>
      </c>
    </row>
    <row r="49" spans="1:11" ht="15.75" customHeight="1" x14ac:dyDescent="0.4">
      <c r="A49" s="379"/>
      <c r="B49" s="380"/>
      <c r="C49" s="382"/>
      <c r="D49" s="384"/>
      <c r="E49" s="384"/>
      <c r="F49" s="384"/>
      <c r="G49" s="384"/>
      <c r="H49" s="372"/>
      <c r="I49" s="374"/>
      <c r="J49" s="376"/>
    </row>
    <row r="50" spans="1:11" ht="15.75" customHeight="1" x14ac:dyDescent="0.4">
      <c r="A50" s="385" t="s">
        <v>29</v>
      </c>
      <c r="B50" s="386"/>
      <c r="C50" s="142">
        <f>SUM($C$15,-$C$23,-$C$48)</f>
        <v>0</v>
      </c>
      <c r="D50" s="143">
        <f>SUM($D$19,-$D$23,-$D$48)</f>
        <v>0</v>
      </c>
      <c r="E50" s="143">
        <f>SUM($E$19,-$E$23,-$E$48)</f>
        <v>0</v>
      </c>
      <c r="F50" s="143">
        <f>SUM($F19,-$F23,-$F48)</f>
        <v>0</v>
      </c>
      <c r="G50" s="214">
        <f>-G23-G48</f>
        <v>0</v>
      </c>
      <c r="H50" s="86">
        <f>-H23-H48</f>
        <v>0</v>
      </c>
      <c r="I50" s="87">
        <f>-I23-I48</f>
        <v>0</v>
      </c>
      <c r="J50" s="88">
        <f>-J23-J48</f>
        <v>0</v>
      </c>
      <c r="K50" s="170"/>
    </row>
    <row r="51" spans="1:11" ht="15.75" customHeight="1" x14ac:dyDescent="0.4">
      <c r="A51" s="387" t="s">
        <v>30</v>
      </c>
      <c r="B51" s="369"/>
      <c r="C51" s="140">
        <f>SUM($D51:$G51)</f>
        <v>0</v>
      </c>
      <c r="D51" s="173"/>
      <c r="E51" s="173"/>
      <c r="F51" s="173"/>
      <c r="G51" s="82"/>
      <c r="H51" s="78">
        <f>IF(OR($G51="",$G51=0),0,SUM($G51,-$I51,-$J51))</f>
        <v>0</v>
      </c>
      <c r="I51" s="84">
        <f>IF(OR($G51="",$G51=0),0,ROUNDDOWN($G51*$I$7/100,0))</f>
        <v>0</v>
      </c>
      <c r="J51" s="85">
        <f>IF(OR($G51="",$G51=0),0,ROUNDDOWN($G51*$J$7/100,0))</f>
        <v>0</v>
      </c>
      <c r="K51" s="170"/>
    </row>
    <row r="52" spans="1:11" ht="15.75" customHeight="1" x14ac:dyDescent="0.4">
      <c r="A52" s="388" t="s">
        <v>118</v>
      </c>
      <c r="B52" s="361"/>
      <c r="C52" s="141">
        <f t="shared" ref="C52:C54" si="9">SUM($D52:$G52)</f>
        <v>0</v>
      </c>
      <c r="D52" s="174"/>
      <c r="E52" s="174"/>
      <c r="F52" s="174"/>
      <c r="G52" s="81"/>
      <c r="H52" s="69">
        <f t="shared" ref="H52:H54" si="10">IF(OR($G52="",$G52=0),0,SUM($G52,-$I52,-$J52))</f>
        <v>0</v>
      </c>
      <c r="I52" s="90">
        <f t="shared" ref="I52:I54" si="11">IF(OR($G52="",$G52=0),0,ROUNDDOWN($G52*$I$7/100,0))</f>
        <v>0</v>
      </c>
      <c r="J52" s="91">
        <f t="shared" ref="J52:J54" si="12">IF(OR($G52="",$G52=0),0,ROUNDDOWN($G52*$J$7/100,0))</f>
        <v>0</v>
      </c>
      <c r="K52" s="170"/>
    </row>
    <row r="53" spans="1:11" ht="15.75" customHeight="1" x14ac:dyDescent="0.4">
      <c r="A53" s="388" t="s">
        <v>117</v>
      </c>
      <c r="B53" s="361"/>
      <c r="C53" s="141">
        <f t="shared" si="9"/>
        <v>0</v>
      </c>
      <c r="D53" s="174"/>
      <c r="E53" s="174"/>
      <c r="F53" s="174"/>
      <c r="G53" s="81"/>
      <c r="H53" s="69">
        <f t="shared" si="10"/>
        <v>0</v>
      </c>
      <c r="I53" s="90">
        <f t="shared" si="11"/>
        <v>0</v>
      </c>
      <c r="J53" s="91">
        <f t="shared" si="12"/>
        <v>0</v>
      </c>
      <c r="K53" s="170"/>
    </row>
    <row r="54" spans="1:11" ht="15.75" customHeight="1" x14ac:dyDescent="0.4">
      <c r="A54" s="389"/>
      <c r="B54" s="390"/>
      <c r="C54" s="141">
        <f t="shared" si="9"/>
        <v>0</v>
      </c>
      <c r="D54" s="174"/>
      <c r="E54" s="174"/>
      <c r="F54" s="174"/>
      <c r="G54" s="81"/>
      <c r="H54" s="69">
        <f t="shared" si="10"/>
        <v>0</v>
      </c>
      <c r="I54" s="90">
        <f t="shared" si="11"/>
        <v>0</v>
      </c>
      <c r="J54" s="91">
        <f t="shared" si="12"/>
        <v>0</v>
      </c>
      <c r="K54" s="170"/>
    </row>
    <row r="55" spans="1:11" ht="15.75" customHeight="1" x14ac:dyDescent="0.4">
      <c r="A55" s="391" t="s">
        <v>31</v>
      </c>
      <c r="B55" s="392"/>
      <c r="C55" s="61" t="str">
        <f>D55&amp;"+"&amp;E55&amp;"+"&amp;F55&amp;"+"&amp;G55</f>
        <v>k+i+m+n+o+p</v>
      </c>
      <c r="D55" s="48" t="s">
        <v>32</v>
      </c>
      <c r="E55" s="48" t="s">
        <v>23</v>
      </c>
      <c r="F55" s="48" t="s">
        <v>33</v>
      </c>
      <c r="G55" s="49" t="str">
        <f>H55&amp;"+"&amp;I55&amp;"+"&amp;J55</f>
        <v>n+o+p</v>
      </c>
      <c r="H55" s="50" t="s">
        <v>34</v>
      </c>
      <c r="I55" s="51" t="s">
        <v>35</v>
      </c>
      <c r="J55" s="52" t="s">
        <v>40</v>
      </c>
      <c r="K55" s="170"/>
    </row>
    <row r="56" spans="1:11" ht="15.75" customHeight="1" x14ac:dyDescent="0.4">
      <c r="A56" s="393"/>
      <c r="B56" s="394"/>
      <c r="C56" s="134">
        <f>SUM($D$56:$G$56)</f>
        <v>0</v>
      </c>
      <c r="D56" s="160">
        <f t="shared" ref="D56:G56" si="13">SUM(D51:D53)</f>
        <v>0</v>
      </c>
      <c r="E56" s="160">
        <f t="shared" si="13"/>
        <v>0</v>
      </c>
      <c r="F56" s="160">
        <f t="shared" si="13"/>
        <v>0</v>
      </c>
      <c r="G56" s="160">
        <f t="shared" si="13"/>
        <v>0</v>
      </c>
      <c r="H56" s="23">
        <f>SUM($H51:$H54)</f>
        <v>0</v>
      </c>
      <c r="I56" s="24">
        <f>SUM($I51:I$54)</f>
        <v>0</v>
      </c>
      <c r="J56" s="25">
        <f>SUM($J51:$J54)</f>
        <v>0</v>
      </c>
      <c r="K56" s="170"/>
    </row>
    <row r="57" spans="1:11" ht="15.75" customHeight="1" x14ac:dyDescent="0.4">
      <c r="A57" s="349" t="s">
        <v>25</v>
      </c>
      <c r="B57" s="350"/>
      <c r="C57" s="5" t="str">
        <f>G55</f>
        <v>n+o+p</v>
      </c>
      <c r="D57" s="6" t="str">
        <f>H55</f>
        <v>n</v>
      </c>
      <c r="E57" s="6" t="str">
        <f>I55</f>
        <v>o</v>
      </c>
      <c r="F57" s="6" t="str">
        <f>J55</f>
        <v>p</v>
      </c>
      <c r="G57" s="395"/>
      <c r="H57" s="355"/>
      <c r="I57" s="357"/>
      <c r="J57" s="359"/>
      <c r="K57" s="170"/>
    </row>
    <row r="58" spans="1:11" ht="15.75" customHeight="1" thickBot="1" x14ac:dyDescent="0.45">
      <c r="A58" s="351"/>
      <c r="B58" s="352"/>
      <c r="C58" s="186">
        <f>$G$56</f>
        <v>0</v>
      </c>
      <c r="D58" s="187">
        <f>$H$56</f>
        <v>0</v>
      </c>
      <c r="E58" s="188">
        <f>$I$56</f>
        <v>0</v>
      </c>
      <c r="F58" s="188">
        <f>$J$56</f>
        <v>0</v>
      </c>
      <c r="G58" s="396"/>
      <c r="H58" s="356"/>
      <c r="I58" s="358"/>
      <c r="J58" s="360"/>
      <c r="K58" s="170"/>
    </row>
    <row r="59" spans="1:11" ht="15.75" customHeight="1" x14ac:dyDescent="0.4">
      <c r="A59" s="397" t="s">
        <v>36</v>
      </c>
      <c r="B59" s="398"/>
      <c r="C59" s="253" t="str">
        <f>D59&amp;"+"&amp;E59&amp;"+"&amp;F59</f>
        <v>k+n+i+o+m+p</v>
      </c>
      <c r="D59" s="254" t="str">
        <f>D55&amp;"+"&amp;D57</f>
        <v>k+n</v>
      </c>
      <c r="E59" s="7" t="str">
        <f>E55&amp;"+"&amp;E57</f>
        <v>i+o</v>
      </c>
      <c r="F59" s="8" t="str">
        <f>F55&amp;"+"&amp;F57</f>
        <v>m+p</v>
      </c>
      <c r="G59" s="401"/>
      <c r="H59" s="403"/>
      <c r="I59" s="405"/>
      <c r="J59" s="407"/>
      <c r="K59" s="170"/>
    </row>
    <row r="60" spans="1:11" ht="15.75" customHeight="1" thickBot="1" x14ac:dyDescent="0.45">
      <c r="A60" s="399"/>
      <c r="B60" s="400"/>
      <c r="C60" s="180">
        <f>SUM($D$60,$E$60,$F$60)</f>
        <v>0</v>
      </c>
      <c r="D60" s="252">
        <f>SUM(D56,D58)</f>
        <v>0</v>
      </c>
      <c r="E60" s="184">
        <f>ROUNDDOWN(SUM($E$56,$E$58),0)</f>
        <v>0</v>
      </c>
      <c r="F60" s="189">
        <f>ROUNDDOWN(SUM($F$56,$F$58),0)</f>
        <v>0</v>
      </c>
      <c r="G60" s="402"/>
      <c r="H60" s="404"/>
      <c r="I60" s="406"/>
      <c r="J60" s="408"/>
      <c r="K60" s="170"/>
    </row>
    <row r="61" spans="1:11" ht="15.75" customHeight="1" x14ac:dyDescent="0.4">
      <c r="A61" s="387" t="s">
        <v>37</v>
      </c>
      <c r="B61" s="369"/>
      <c r="C61" s="140">
        <f>SUM($D61:$G61)</f>
        <v>0</v>
      </c>
      <c r="D61" s="173"/>
      <c r="E61" s="177"/>
      <c r="F61" s="173"/>
      <c r="G61" s="82"/>
      <c r="H61" s="83">
        <f>IF(OR($G61="",$G61=0),0,SUM($G61,-$I61,-$J61))</f>
        <v>0</v>
      </c>
      <c r="I61" s="84">
        <f>IF(OR($G61="",$G61=0),0,ROUNDDOWN($G61*$I$7/100,0))</f>
        <v>0</v>
      </c>
      <c r="J61" s="85">
        <f>IF(OR($G61="",$G61=0),0,ROUNDDOWN($G61*$J$7/100,0))</f>
        <v>0</v>
      </c>
      <c r="K61" s="170"/>
    </row>
    <row r="62" spans="1:11" ht="15.75" customHeight="1" x14ac:dyDescent="0.4">
      <c r="A62" s="388" t="s">
        <v>120</v>
      </c>
      <c r="B62" s="361"/>
      <c r="C62" s="141">
        <f t="shared" ref="C62:C63" si="14">SUM($D62:$G62)</f>
        <v>0</v>
      </c>
      <c r="D62" s="174"/>
      <c r="E62" s="174"/>
      <c r="F62" s="174"/>
      <c r="G62" s="81"/>
      <c r="H62" s="89">
        <f t="shared" ref="H62:H63" si="15">IF(OR($G62="",$G62=0),0,SUM($G62,-$I62,-$J62))</f>
        <v>0</v>
      </c>
      <c r="I62" s="90">
        <f t="shared" ref="I62:I63" si="16">IF(OR($G62="",$G62=0),0,ROUNDDOWN($G62*$I$7/100,0))</f>
        <v>0</v>
      </c>
      <c r="J62" s="91">
        <f t="shared" ref="J62:J63" si="17">IF(OR($G62="",$G62=0),0,ROUNDDOWN($G62*$J$7/100,0))</f>
        <v>0</v>
      </c>
      <c r="K62" s="170"/>
    </row>
    <row r="63" spans="1:11" ht="15.75" customHeight="1" x14ac:dyDescent="0.4">
      <c r="A63" s="414" t="s">
        <v>119</v>
      </c>
      <c r="B63" s="415"/>
      <c r="C63" s="141">
        <f t="shared" si="14"/>
        <v>0</v>
      </c>
      <c r="D63" s="174"/>
      <c r="E63" s="174"/>
      <c r="F63" s="174"/>
      <c r="G63" s="81"/>
      <c r="H63" s="89">
        <f t="shared" si="15"/>
        <v>0</v>
      </c>
      <c r="I63" s="90">
        <f t="shared" si="16"/>
        <v>0</v>
      </c>
      <c r="J63" s="91">
        <f t="shared" si="17"/>
        <v>0</v>
      </c>
      <c r="K63" s="170"/>
    </row>
    <row r="64" spans="1:11" ht="15.75" customHeight="1" x14ac:dyDescent="0.4">
      <c r="A64" s="412" t="s">
        <v>38</v>
      </c>
      <c r="B64" s="416"/>
      <c r="C64" s="133">
        <f>SUM($D$64:$G$64)</f>
        <v>0</v>
      </c>
      <c r="D64" s="144">
        <f>SUM($D$61:$D$63)</f>
        <v>0</v>
      </c>
      <c r="E64" s="144">
        <f>SUM($E$61:$E$63)</f>
        <v>0</v>
      </c>
      <c r="F64" s="144">
        <f>SUM($F$61:$F$63)</f>
        <v>0</v>
      </c>
      <c r="G64" s="144">
        <f>SUM($G$61:$G$63)</f>
        <v>0</v>
      </c>
      <c r="H64" s="92">
        <f>SUM($H$61:$H$63)</f>
        <v>0</v>
      </c>
      <c r="I64" s="93">
        <f>SUM($I$61:$I$63)</f>
        <v>0</v>
      </c>
      <c r="J64" s="94">
        <f>SUM($J$61:$J$63)</f>
        <v>0</v>
      </c>
      <c r="K64" s="170"/>
    </row>
    <row r="65" spans="1:11" ht="15.75" customHeight="1" x14ac:dyDescent="0.4">
      <c r="A65" s="417"/>
      <c r="B65" s="418"/>
      <c r="C65" s="98">
        <f t="shared" ref="C65" si="18">SUM(D65,E65,F65,G65)</f>
        <v>0</v>
      </c>
      <c r="D65" s="99"/>
      <c r="E65" s="99"/>
      <c r="F65" s="99"/>
      <c r="G65" s="100"/>
      <c r="H65" s="101">
        <f>IF(OR(G65="",G65=0),0,G65-I65-J65)</f>
        <v>0</v>
      </c>
      <c r="I65" s="102">
        <f>IF(OR(G65="",G65=0),0,ROUNDDOWN(G65*$I$7/100,0))</f>
        <v>0</v>
      </c>
      <c r="J65" s="103">
        <f>IF(OR(G65="",G65=0),0,ROUNDDOWN(G65*$J$7/100,0))</f>
        <v>0</v>
      </c>
      <c r="K65" s="170"/>
    </row>
    <row r="66" spans="1:11" ht="15.75" customHeight="1" x14ac:dyDescent="0.4">
      <c r="A66" s="419" t="s">
        <v>39</v>
      </c>
      <c r="B66" s="420"/>
      <c r="C66" s="145">
        <f>SUM($C$50,$C$60,-$C$64)</f>
        <v>0</v>
      </c>
      <c r="D66" s="146">
        <f>SUM($D$50,$D$60,-$D$64)</f>
        <v>0</v>
      </c>
      <c r="E66" s="145">
        <f>SUM($E$50,$E$60,-$E$64)</f>
        <v>0</v>
      </c>
      <c r="F66" s="145">
        <f>SUM($F$50,$F$60,-$F$64)</f>
        <v>0</v>
      </c>
      <c r="G66" s="145">
        <f>SUM($G$50,-$G$64)</f>
        <v>0</v>
      </c>
      <c r="H66" s="35">
        <f>SUM($H$50,-$H$64)</f>
        <v>0</v>
      </c>
      <c r="I66" s="36">
        <f>SUM($I$50,-$I$64)</f>
        <v>0</v>
      </c>
      <c r="J66" s="37">
        <f>SUM($J$50,-$J$64)</f>
        <v>0</v>
      </c>
      <c r="K66" s="170"/>
    </row>
    <row r="67" spans="1:11" ht="15.75" customHeight="1" x14ac:dyDescent="0.4">
      <c r="A67" s="343" t="s">
        <v>122</v>
      </c>
      <c r="B67" s="344"/>
      <c r="C67" s="98">
        <f>SUM($D67:$G67)</f>
        <v>0</v>
      </c>
      <c r="D67" s="173"/>
      <c r="E67" s="173"/>
      <c r="F67" s="173"/>
      <c r="G67" s="82"/>
      <c r="H67" s="83">
        <f>IF(OR($G67="",$G67=0),0,SUM($G67,-$I67,-$J67))</f>
        <v>0</v>
      </c>
      <c r="I67" s="84">
        <f>IF(OR($G67="",$G67=0),0,ROUNDDOWN($G67*$I$7/100,0))</f>
        <v>0</v>
      </c>
      <c r="J67" s="85">
        <f>IF(OR($G67="",$G67=0),0,ROUNDDOWN($G67*$J$7/100,0))</f>
        <v>0</v>
      </c>
      <c r="K67" s="170"/>
    </row>
    <row r="68" spans="1:11" ht="15.75" customHeight="1" x14ac:dyDescent="0.4">
      <c r="A68" s="409"/>
      <c r="B68" s="410"/>
      <c r="C68" s="141">
        <f>SUM($D68:$G68)</f>
        <v>0</v>
      </c>
      <c r="D68" s="177"/>
      <c r="E68" s="177"/>
      <c r="F68" s="177"/>
      <c r="G68" s="139"/>
      <c r="H68" s="95">
        <f>IF(OR($G68="",$G68=0),0,SUM($G68,-$I68,-$J68))</f>
        <v>0</v>
      </c>
      <c r="I68" s="96">
        <f>IF(OR($G68="",$G68=0),0,ROUNDDOWN($G68*$I$7/100,0))</f>
        <v>0</v>
      </c>
      <c r="J68" s="97">
        <f>IF(OR($G68="",$G68=0),0,ROUNDDOWN($G68*$J$7/100,0))</f>
        <v>0</v>
      </c>
      <c r="K68" s="170"/>
    </row>
    <row r="69" spans="1:11" ht="15.75" customHeight="1" x14ac:dyDescent="0.4">
      <c r="A69" s="345" t="s">
        <v>92</v>
      </c>
      <c r="B69" s="411"/>
      <c r="C69" s="61" t="str">
        <f>D69&amp;"+"&amp;E69&amp;"+"&amp;F69&amp;"+"&amp;G69</f>
        <v>q+r+s+t+u+v</v>
      </c>
      <c r="D69" s="53" t="s">
        <v>41</v>
      </c>
      <c r="E69" s="53" t="s">
        <v>42</v>
      </c>
      <c r="F69" s="53" t="s">
        <v>43</v>
      </c>
      <c r="G69" s="49" t="str">
        <f>H69&amp;"+"&amp;I69&amp;"+"&amp;J69</f>
        <v>t+u+v</v>
      </c>
      <c r="H69" s="56" t="s">
        <v>44</v>
      </c>
      <c r="I69" s="57" t="s">
        <v>45</v>
      </c>
      <c r="J69" s="58" t="s">
        <v>50</v>
      </c>
      <c r="K69" s="170"/>
    </row>
    <row r="70" spans="1:11" ht="15.75" customHeight="1" x14ac:dyDescent="0.4">
      <c r="A70" s="412"/>
      <c r="B70" s="413"/>
      <c r="C70" s="133">
        <f>SUM($D$70:$G$70)</f>
        <v>0</v>
      </c>
      <c r="D70" s="144">
        <f>SUM(D$67:D$68)</f>
        <v>0</v>
      </c>
      <c r="E70" s="144">
        <f t="shared" ref="E70:G70" si="19">SUM(E$67:E$68)</f>
        <v>0</v>
      </c>
      <c r="F70" s="144">
        <f t="shared" si="19"/>
        <v>0</v>
      </c>
      <c r="G70" s="144">
        <f t="shared" si="19"/>
        <v>0</v>
      </c>
      <c r="H70" s="147">
        <f>SUM($H$67:$H$68)</f>
        <v>0</v>
      </c>
      <c r="I70" s="148">
        <f>SUM($I$67:$I$68)</f>
        <v>0</v>
      </c>
      <c r="J70" s="149">
        <f>SUM($J$67:$J$68)</f>
        <v>0</v>
      </c>
      <c r="K70" s="170"/>
    </row>
    <row r="71" spans="1:11" ht="15.75" customHeight="1" x14ac:dyDescent="0.4">
      <c r="A71" s="349" t="s">
        <v>25</v>
      </c>
      <c r="B71" s="350"/>
      <c r="C71" s="5" t="str">
        <f>G69</f>
        <v>t+u+v</v>
      </c>
      <c r="D71" s="6" t="str">
        <f>H69</f>
        <v>t</v>
      </c>
      <c r="E71" s="6" t="str">
        <f>I69</f>
        <v>u</v>
      </c>
      <c r="F71" s="6" t="str">
        <f>J69</f>
        <v>v</v>
      </c>
      <c r="G71" s="395"/>
      <c r="H71" s="355"/>
      <c r="I71" s="357"/>
      <c r="J71" s="359"/>
      <c r="K71" s="170"/>
    </row>
    <row r="72" spans="1:11" ht="15.75" customHeight="1" thickBot="1" x14ac:dyDescent="0.45">
      <c r="A72" s="351"/>
      <c r="B72" s="352"/>
      <c r="C72" s="186">
        <f>$G$70</f>
        <v>0</v>
      </c>
      <c r="D72" s="187">
        <f>$H$70</f>
        <v>0</v>
      </c>
      <c r="E72" s="188">
        <f>$I$70</f>
        <v>0</v>
      </c>
      <c r="F72" s="188">
        <f>$J$70</f>
        <v>0</v>
      </c>
      <c r="G72" s="396"/>
      <c r="H72" s="356"/>
      <c r="I72" s="358"/>
      <c r="J72" s="360"/>
      <c r="K72" s="170"/>
    </row>
    <row r="73" spans="1:11" ht="15.75" customHeight="1" x14ac:dyDescent="0.4">
      <c r="A73" s="331" t="s">
        <v>46</v>
      </c>
      <c r="B73" s="332"/>
      <c r="C73" s="429">
        <f>SUM($D$73,$E$74,$F$74)</f>
        <v>0</v>
      </c>
      <c r="D73" s="431">
        <f>SUM($D$70,$D$72)</f>
        <v>0</v>
      </c>
      <c r="E73" s="182" t="str">
        <f>E69&amp;"+"&amp;E71</f>
        <v>r+u</v>
      </c>
      <c r="F73" s="183" t="str">
        <f>F69&amp;"+"&amp;F71</f>
        <v>s+v</v>
      </c>
      <c r="G73" s="335"/>
      <c r="H73" s="337"/>
      <c r="I73" s="339"/>
      <c r="J73" s="341"/>
      <c r="K73" s="170"/>
    </row>
    <row r="74" spans="1:11" ht="15.75" customHeight="1" thickBot="1" x14ac:dyDescent="0.45">
      <c r="A74" s="333"/>
      <c r="B74" s="334"/>
      <c r="C74" s="430"/>
      <c r="D74" s="432"/>
      <c r="E74" s="184">
        <f>ROUNDDOWN(SUM($E$70,$E$72),0)</f>
        <v>0</v>
      </c>
      <c r="F74" s="184">
        <f>ROUNDDOWN(SUM($F$70,$F$72),0)</f>
        <v>0</v>
      </c>
      <c r="G74" s="336"/>
      <c r="H74" s="338"/>
      <c r="I74" s="340"/>
      <c r="J74" s="342"/>
      <c r="K74" s="170"/>
    </row>
    <row r="75" spans="1:11" ht="15.75" customHeight="1" x14ac:dyDescent="0.4">
      <c r="A75" s="387" t="s">
        <v>123</v>
      </c>
      <c r="B75" s="387"/>
      <c r="C75" s="186">
        <f>SUM($D75:$G75)</f>
        <v>0</v>
      </c>
      <c r="D75" s="195"/>
      <c r="E75" s="195"/>
      <c r="F75" s="195"/>
      <c r="G75" s="107"/>
      <c r="H75" s="108">
        <f>IF(OR($G75="",$G75=0),0,SUM($G75,-$I75,-$J75))</f>
        <v>0</v>
      </c>
      <c r="I75" s="109">
        <f>IF(OR($G75="",$G75=0),0,ROUNDDOWN($G75*$I$7/100,0))</f>
        <v>0</v>
      </c>
      <c r="J75" s="110">
        <f>IF(OR($G75="",$G75=0),0,ROUNDDOWN($G75*$J$7/100,0))</f>
        <v>0</v>
      </c>
      <c r="K75" s="170"/>
    </row>
    <row r="76" spans="1:11" ht="15.75" customHeight="1" x14ac:dyDescent="0.4">
      <c r="A76" s="388" t="s">
        <v>124</v>
      </c>
      <c r="B76" s="388"/>
      <c r="C76" s="196">
        <f>SUM($D76:$G76)</f>
        <v>0</v>
      </c>
      <c r="D76" s="154"/>
      <c r="E76" s="154"/>
      <c r="F76" s="154"/>
      <c r="G76" s="135"/>
      <c r="H76" s="136">
        <f>IF(OR($G76="",$G76=0),0,SUM($G76,-$I76,-$J76))</f>
        <v>0</v>
      </c>
      <c r="I76" s="137">
        <f>IF(OR($G76="",$G76=0),0,ROUNDDOWN($G76*$I$7/100,0))</f>
        <v>0</v>
      </c>
      <c r="J76" s="138">
        <f>IF(OR($G76="",$G76=0),0,ROUNDDOWN($G76*$J$7/100,0))</f>
        <v>0</v>
      </c>
      <c r="K76" s="170"/>
    </row>
    <row r="77" spans="1:11" s="10" customFormat="1" ht="15.75" customHeight="1" x14ac:dyDescent="0.4">
      <c r="A77" s="379" t="s">
        <v>116</v>
      </c>
      <c r="B77" s="380"/>
      <c r="C77" s="150">
        <f>SUM($C$75:$C$76)</f>
        <v>0</v>
      </c>
      <c r="D77" s="150">
        <f>SUM($D$75:$D76)</f>
        <v>0</v>
      </c>
      <c r="E77" s="150">
        <f>SUM($E$75:$E$76)</f>
        <v>0</v>
      </c>
      <c r="F77" s="150">
        <f>SUM($F$75:$F$76)</f>
        <v>0</v>
      </c>
      <c r="G77" s="150">
        <f>SUM($G$75:$G$76)</f>
        <v>0</v>
      </c>
      <c r="H77" s="104">
        <f>SUM($H$75:$H$76)</f>
        <v>0</v>
      </c>
      <c r="I77" s="105">
        <f>SUM($I$75:$I$76)</f>
        <v>0</v>
      </c>
      <c r="J77" s="106">
        <f>SUM($J$75:$J$76)</f>
        <v>0</v>
      </c>
      <c r="K77" s="9"/>
    </row>
    <row r="78" spans="1:11" ht="15.75" customHeight="1" x14ac:dyDescent="0.4">
      <c r="A78" s="421" t="s">
        <v>47</v>
      </c>
      <c r="B78" s="422"/>
      <c r="C78" s="151">
        <f>SUM($C$66,$C$73,-$C$77)</f>
        <v>0</v>
      </c>
      <c r="D78" s="152">
        <f>SUM($D$66,$D$73,-$D$77)</f>
        <v>0</v>
      </c>
      <c r="E78" s="152">
        <f>SUM($E$66,$E$74,-$E$77)</f>
        <v>0</v>
      </c>
      <c r="F78" s="152">
        <f>SUM($F$66,$F$74,-$F$77)</f>
        <v>0</v>
      </c>
      <c r="G78" s="153">
        <f>SUM($G$66,-$G$77)</f>
        <v>0</v>
      </c>
      <c r="H78" s="26">
        <f>SUM($H$66,-$H$77)</f>
        <v>0</v>
      </c>
      <c r="I78" s="27">
        <f>SUM($I$66,-$I$77)</f>
        <v>0</v>
      </c>
      <c r="J78" s="28">
        <f>SUM($J$66,-$J$77)</f>
        <v>0</v>
      </c>
      <c r="K78" s="170"/>
    </row>
    <row r="79" spans="1:11" ht="15.75" customHeight="1" x14ac:dyDescent="0.4">
      <c r="A79" s="423" t="s">
        <v>48</v>
      </c>
      <c r="B79" s="424"/>
      <c r="C79" s="20">
        <f>SUM($D$79:$G$79)</f>
        <v>0</v>
      </c>
      <c r="D79" s="21"/>
      <c r="E79" s="21"/>
      <c r="F79" s="21"/>
      <c r="G79" s="22"/>
      <c r="H79" s="29">
        <f>IF(OR($G79="",$G79=0),0,SUM($G79,-$I79,-$J79))</f>
        <v>0</v>
      </c>
      <c r="I79" s="30">
        <f>IF(OR($G79="",$G79=0),0,ROUNDDOWN($G79*$I$7/100,0))</f>
        <v>0</v>
      </c>
      <c r="J79" s="31">
        <f>IF(OR($G79="",$G79=0),0,ROUNDDOWN($G79*$J$7/100,0))</f>
        <v>0</v>
      </c>
      <c r="K79" s="170"/>
    </row>
    <row r="80" spans="1:11" ht="15.75" customHeight="1" x14ac:dyDescent="0.4">
      <c r="A80" s="425" t="s">
        <v>49</v>
      </c>
      <c r="B80" s="426"/>
      <c r="C80" s="218" t="str">
        <f>D80&amp;"+"&amp;E80&amp;"+"&amp;F80&amp;"+"&amp;D82&amp;"+"&amp;E82&amp;"+"&amp;F82</f>
        <v>w+x+y+z+aa+ab</v>
      </c>
      <c r="D80" s="12" t="s">
        <v>51</v>
      </c>
      <c r="E80" s="12" t="s">
        <v>52</v>
      </c>
      <c r="F80" s="12" t="s">
        <v>53</v>
      </c>
      <c r="G80" s="219" t="str">
        <f>H80&amp;"+"&amp;I80&amp;"+"&amp;J80</f>
        <v>z+aa+ab</v>
      </c>
      <c r="H80" s="32" t="s">
        <v>54</v>
      </c>
      <c r="I80" s="33" t="s">
        <v>55</v>
      </c>
      <c r="J80" s="34" t="s">
        <v>63</v>
      </c>
    </row>
    <row r="81" spans="1:11" ht="15.75" customHeight="1" x14ac:dyDescent="0.4">
      <c r="A81" s="427"/>
      <c r="B81" s="428"/>
      <c r="C81" s="111">
        <f>SUM($D$81:$G$81)</f>
        <v>0</v>
      </c>
      <c r="D81" s="111">
        <f>SUM($D$78,-$D$79)</f>
        <v>0</v>
      </c>
      <c r="E81" s="111">
        <f>SUM($E$78,-$E$79)</f>
        <v>0</v>
      </c>
      <c r="F81" s="111">
        <f>SUM($F$78,-$F$79)</f>
        <v>0</v>
      </c>
      <c r="G81" s="111">
        <f>SUM($G$78,-$G$79)</f>
        <v>0</v>
      </c>
      <c r="H81" s="197">
        <f>IF(OR($G81="",$G81=0),0,SUM($H$78,-$H$79))</f>
        <v>0</v>
      </c>
      <c r="I81" s="198">
        <f>IF(OR($G81="",$G81=0),0,SUM($I$78-$I$79))</f>
        <v>0</v>
      </c>
      <c r="J81" s="199">
        <f>IF(OR($G81="",$G81=0),0,SUM($J$78,-$J$79))</f>
        <v>0</v>
      </c>
    </row>
    <row r="82" spans="1:11" ht="15.75" customHeight="1" x14ac:dyDescent="0.4">
      <c r="A82" s="433" t="s">
        <v>56</v>
      </c>
      <c r="B82" s="434"/>
      <c r="C82" s="112" t="str">
        <f>+G80</f>
        <v>z+aa+ab</v>
      </c>
      <c r="D82" s="113" t="str">
        <f t="shared" ref="D82:F82" si="20">+H80</f>
        <v>z</v>
      </c>
      <c r="E82" s="113" t="str">
        <f t="shared" si="20"/>
        <v>aa</v>
      </c>
      <c r="F82" s="113" t="str">
        <f t="shared" si="20"/>
        <v>ab</v>
      </c>
      <c r="G82" s="435"/>
      <c r="H82" s="436"/>
      <c r="I82" s="437"/>
      <c r="J82" s="438"/>
      <c r="K82" s="170"/>
    </row>
    <row r="83" spans="1:11" ht="15.75" customHeight="1" x14ac:dyDescent="0.4">
      <c r="A83" s="427"/>
      <c r="B83" s="428"/>
      <c r="C83" s="186">
        <f>SUM($D$83:$F$83)</f>
        <v>0</v>
      </c>
      <c r="D83" s="186">
        <f>$H$81</f>
        <v>0</v>
      </c>
      <c r="E83" s="187">
        <f>$I$81</f>
        <v>0</v>
      </c>
      <c r="F83" s="187">
        <f>$J$81</f>
        <v>0</v>
      </c>
      <c r="G83" s="354"/>
      <c r="H83" s="356"/>
      <c r="I83" s="358"/>
      <c r="J83" s="360"/>
      <c r="K83" s="170"/>
    </row>
    <row r="84" spans="1:11" ht="15.75" customHeight="1" x14ac:dyDescent="0.4">
      <c r="A84" s="391" t="s">
        <v>129</v>
      </c>
      <c r="B84" s="439"/>
      <c r="C84" s="61" t="str">
        <f>D84&amp;"+"&amp;E84&amp;"+"&amp;F84</f>
        <v>w+z+x+aa+y+ab</v>
      </c>
      <c r="D84" s="47" t="str">
        <f>D80&amp;"+"&amp;D82</f>
        <v>w+z</v>
      </c>
      <c r="E84" s="48" t="str">
        <f>E80&amp;"+"&amp;E82</f>
        <v>x+aa</v>
      </c>
      <c r="F84" s="48" t="str">
        <f>F80&amp;"+"&amp;F82</f>
        <v>y+ab</v>
      </c>
      <c r="G84" s="440"/>
      <c r="H84" s="442"/>
      <c r="I84" s="444"/>
      <c r="J84" s="446"/>
      <c r="K84" s="170"/>
    </row>
    <row r="85" spans="1:11" ht="15.75" customHeight="1" x14ac:dyDescent="0.4">
      <c r="A85" s="393"/>
      <c r="B85" s="394"/>
      <c r="C85" s="201">
        <f>SUM($D$85:$F$85)</f>
        <v>0</v>
      </c>
      <c r="D85" s="201">
        <f>SUM($D$81,$D$83)</f>
        <v>0</v>
      </c>
      <c r="E85" s="201">
        <f>SUM($E$81,$E$83)</f>
        <v>0</v>
      </c>
      <c r="F85" s="201">
        <f>SUM($F$81,$F$83)</f>
        <v>0</v>
      </c>
      <c r="G85" s="441"/>
      <c r="H85" s="443"/>
      <c r="I85" s="445"/>
      <c r="J85" s="447"/>
      <c r="K85" s="170"/>
    </row>
    <row r="86" spans="1:11" ht="15.75" customHeight="1" x14ac:dyDescent="0.4">
      <c r="B86" s="14"/>
      <c r="C86" s="170"/>
      <c r="G86" s="15"/>
      <c r="H86" s="9"/>
      <c r="I86" s="9"/>
      <c r="J86" s="9"/>
      <c r="K86" s="170"/>
    </row>
    <row r="87" spans="1:11" ht="15.75" customHeight="1" x14ac:dyDescent="0.4">
      <c r="A87" s="454" t="s">
        <v>57</v>
      </c>
      <c r="B87" s="454"/>
      <c r="C87" s="454"/>
      <c r="D87" s="1"/>
      <c r="E87" s="1"/>
      <c r="F87" s="1"/>
      <c r="G87" s="16"/>
      <c r="H87" s="170"/>
      <c r="I87" s="170"/>
      <c r="J87" s="170"/>
      <c r="K87" s="170"/>
    </row>
    <row r="88" spans="1:11" s="4" customFormat="1" ht="15.75" customHeight="1" x14ac:dyDescent="0.4">
      <c r="A88" s="455" t="s">
        <v>2</v>
      </c>
      <c r="B88" s="456"/>
      <c r="C88" s="461" t="s">
        <v>58</v>
      </c>
      <c r="D88" s="464" t="s">
        <v>4</v>
      </c>
      <c r="E88" s="464"/>
      <c r="F88" s="464"/>
      <c r="G88" s="465" t="s">
        <v>5</v>
      </c>
      <c r="H88" s="468" t="s">
        <v>6</v>
      </c>
      <c r="I88" s="469"/>
      <c r="J88" s="470"/>
    </row>
    <row r="89" spans="1:11" s="4" customFormat="1" ht="15.75" customHeight="1" x14ac:dyDescent="0.4">
      <c r="A89" s="457"/>
      <c r="B89" s="458"/>
      <c r="C89" s="462"/>
      <c r="D89" s="17" t="s">
        <v>7</v>
      </c>
      <c r="E89" s="471" t="s">
        <v>8</v>
      </c>
      <c r="F89" s="472"/>
      <c r="G89" s="466"/>
      <c r="H89" s="261" t="s">
        <v>7</v>
      </c>
      <c r="I89" s="473" t="s">
        <v>8</v>
      </c>
      <c r="J89" s="474"/>
    </row>
    <row r="90" spans="1:11" s="4" customFormat="1" ht="15.75" customHeight="1" x14ac:dyDescent="0.4">
      <c r="A90" s="459"/>
      <c r="B90" s="460"/>
      <c r="C90" s="463"/>
      <c r="D90" s="18" t="s">
        <v>9</v>
      </c>
      <c r="E90" s="17" t="s">
        <v>10</v>
      </c>
      <c r="F90" s="17" t="s">
        <v>11</v>
      </c>
      <c r="G90" s="467"/>
      <c r="H90" s="262" t="s">
        <v>9</v>
      </c>
      <c r="I90" s="263" t="s">
        <v>10</v>
      </c>
      <c r="J90" s="264" t="s">
        <v>11</v>
      </c>
    </row>
    <row r="91" spans="1:11" ht="15.75" customHeight="1" x14ac:dyDescent="0.4">
      <c r="A91" s="483" t="s">
        <v>49</v>
      </c>
      <c r="B91" s="484"/>
      <c r="C91" s="5" t="str">
        <f>C84</f>
        <v>w+z+x+aa+y+ab</v>
      </c>
      <c r="D91" s="19" t="str">
        <f>D84</f>
        <v>w+z</v>
      </c>
      <c r="E91" s="19" t="str">
        <f>E84</f>
        <v>x+aa</v>
      </c>
      <c r="F91" s="19" t="str">
        <f>F84</f>
        <v>y+ab</v>
      </c>
      <c r="G91" s="487"/>
      <c r="H91" s="489"/>
      <c r="I91" s="448"/>
      <c r="J91" s="450"/>
    </row>
    <row r="92" spans="1:11" ht="15.75" customHeight="1" x14ac:dyDescent="0.4">
      <c r="A92" s="485"/>
      <c r="B92" s="486"/>
      <c r="C92" s="216">
        <f>$C$85</f>
        <v>0</v>
      </c>
      <c r="D92" s="217">
        <f>$D$85</f>
        <v>0</v>
      </c>
      <c r="E92" s="217">
        <f>$E$85</f>
        <v>0</v>
      </c>
      <c r="F92" s="217">
        <f>$F$85</f>
        <v>0</v>
      </c>
      <c r="G92" s="488"/>
      <c r="H92" s="490"/>
      <c r="I92" s="449"/>
      <c r="J92" s="451"/>
    </row>
    <row r="93" spans="1:11" ht="15.75" customHeight="1" x14ac:dyDescent="0.4">
      <c r="A93" s="452" t="s">
        <v>125</v>
      </c>
      <c r="B93" s="453"/>
      <c r="C93" s="210">
        <f>SUM(D93:G93)</f>
        <v>0</v>
      </c>
      <c r="D93" s="154"/>
      <c r="E93" s="154"/>
      <c r="F93" s="154"/>
      <c r="G93" s="155"/>
      <c r="H93" s="156">
        <f>IF(OR($G93="",$G93=0),0,SUM($G93,-$I93,-$J93))</f>
        <v>0</v>
      </c>
      <c r="I93" s="157">
        <f>IF(OR($G93="",$G93=0),0,ROUNDDOWN($G93*$I$7/100,0))</f>
        <v>0</v>
      </c>
      <c r="J93" s="158">
        <f>IF(OR($G93="",$G93=0),0,ROUNDDOWN($G93*$J$7/100,0))</f>
        <v>0</v>
      </c>
    </row>
    <row r="94" spans="1:11" ht="15.75" customHeight="1" x14ac:dyDescent="0.4">
      <c r="A94" s="452" t="s">
        <v>126</v>
      </c>
      <c r="B94" s="453"/>
      <c r="C94" s="210">
        <f>SUM(D94:G94)</f>
        <v>0</v>
      </c>
      <c r="D94" s="154"/>
      <c r="E94" s="154"/>
      <c r="F94" s="154"/>
      <c r="G94" s="155"/>
      <c r="H94" s="156">
        <f>IF(OR($G94="",$G94=0),0,SUM($G94,-$I94,-$J94))</f>
        <v>0</v>
      </c>
      <c r="I94" s="157">
        <f>IF(OR($G94="",$G94=0),0,ROUNDDOWN($G94*$I$7/100,0))</f>
        <v>0</v>
      </c>
      <c r="J94" s="158">
        <f>IF(OR($G94="",$G94=0),0,ROUNDDOWN($G94*$J$7/100,0))</f>
        <v>0</v>
      </c>
    </row>
    <row r="95" spans="1:11" ht="15.75" customHeight="1" x14ac:dyDescent="0.4">
      <c r="A95" s="475" t="s">
        <v>60</v>
      </c>
      <c r="B95" s="476"/>
      <c r="C95" s="159">
        <f>SUM($C$92,$C$93,-$C$94)</f>
        <v>0</v>
      </c>
      <c r="D95" s="211">
        <f>SUM($D$92,$D$93,-$D$94)</f>
        <v>0</v>
      </c>
      <c r="E95" s="211">
        <f>SUM($E$92,$E$93,-$E$94)</f>
        <v>0</v>
      </c>
      <c r="F95" s="211">
        <f>SUM($F$92,$F$93,-$F$94)</f>
        <v>0</v>
      </c>
      <c r="G95" s="211">
        <f>SUM($G$93,-$G94)</f>
        <v>0</v>
      </c>
      <c r="H95" s="212">
        <f>SUM(H93,-H94)</f>
        <v>0</v>
      </c>
      <c r="I95" s="213">
        <f t="shared" ref="I95:J95" si="21">SUM(I93,-I94)</f>
        <v>0</v>
      </c>
      <c r="J95" s="265">
        <f t="shared" si="21"/>
        <v>0</v>
      </c>
    </row>
    <row r="96" spans="1:11" ht="15.75" customHeight="1" x14ac:dyDescent="0.4">
      <c r="A96" s="477" t="s">
        <v>121</v>
      </c>
      <c r="B96" s="478"/>
      <c r="C96" s="125">
        <f>SUM($D$96:$G$96)</f>
        <v>0</v>
      </c>
      <c r="D96" s="114"/>
      <c r="E96" s="115"/>
      <c r="F96" s="115"/>
      <c r="G96" s="107"/>
      <c r="H96" s="126">
        <f>IF(OR($G96="",$G96=0),0,SUM($G96,-$I96,-$J96))</f>
        <v>0</v>
      </c>
      <c r="I96" s="246">
        <f>IF(OR($G96="",$G96=0),0,ROUNDDOWN($G96*$I$7/100,0))</f>
        <v>0</v>
      </c>
      <c r="J96" s="128">
        <f>IF(OR($G96="",$G96=0),0,ROUNDDOWN($G96*$J$7/100,0))</f>
        <v>0</v>
      </c>
    </row>
    <row r="97" spans="1:11" ht="15.75" customHeight="1" x14ac:dyDescent="0.4">
      <c r="A97" s="479" t="s">
        <v>61</v>
      </c>
      <c r="B97" s="480"/>
      <c r="C97" s="167">
        <f>SUM(C$95,C$96)</f>
        <v>0</v>
      </c>
      <c r="D97" s="167">
        <f t="shared" ref="D97:J97" si="22">SUM(D$95,D$96)</f>
        <v>0</v>
      </c>
      <c r="E97" s="167">
        <f t="shared" si="22"/>
        <v>0</v>
      </c>
      <c r="F97" s="167">
        <f t="shared" si="22"/>
        <v>0</v>
      </c>
      <c r="G97" s="167">
        <f t="shared" si="22"/>
        <v>0</v>
      </c>
      <c r="H97" s="266">
        <f t="shared" si="22"/>
        <v>0</v>
      </c>
      <c r="I97" s="247">
        <f t="shared" si="22"/>
        <v>0</v>
      </c>
      <c r="J97" s="267">
        <f t="shared" si="22"/>
        <v>0</v>
      </c>
    </row>
    <row r="98" spans="1:11" ht="15.75" customHeight="1" x14ac:dyDescent="0.4">
      <c r="A98" s="477" t="s">
        <v>59</v>
      </c>
      <c r="B98" s="478"/>
      <c r="C98" s="248">
        <f>SUM($D$98:$G$98)</f>
        <v>0</v>
      </c>
      <c r="D98" s="114"/>
      <c r="E98" s="115"/>
      <c r="F98" s="115"/>
      <c r="G98" s="107"/>
      <c r="H98" s="126">
        <f>IF(OR($G98="",$G98=0),0,SUM($G98,-$I98,-$J98))</f>
        <v>0</v>
      </c>
      <c r="I98" s="246">
        <f>IF(OR($G98="",$G98=0),0,ROUNDDOWN($G98*$I$7/100,0))</f>
        <v>0</v>
      </c>
      <c r="J98" s="128">
        <f>IF(OR($G98="",$G98=0),0,ROUNDDOWN($G98*$J$7/100,0))</f>
        <v>0</v>
      </c>
    </row>
    <row r="99" spans="1:11" ht="15.75" customHeight="1" x14ac:dyDescent="0.4">
      <c r="A99" s="481" t="s">
        <v>62</v>
      </c>
      <c r="B99" s="482"/>
      <c r="C99" s="493" t="str">
        <f>D99&amp;"+"&amp;E99&amp;"+"&amp;F99&amp;"+"&amp;G99</f>
        <v>ac+ad+ae+af+ag+ah</v>
      </c>
      <c r="D99" s="53" t="s">
        <v>64</v>
      </c>
      <c r="E99" s="54" t="s">
        <v>65</v>
      </c>
      <c r="F99" s="54" t="s">
        <v>66</v>
      </c>
      <c r="G99" s="55" t="str">
        <f>H99&amp;"+"&amp;I99&amp;"+"&amp;J99</f>
        <v>af+ag+ah</v>
      </c>
      <c r="H99" s="56" t="s">
        <v>67</v>
      </c>
      <c r="I99" s="57" t="s">
        <v>68</v>
      </c>
      <c r="J99" s="58" t="s">
        <v>76</v>
      </c>
    </row>
    <row r="100" spans="1:11" ht="15.75" customHeight="1" x14ac:dyDescent="0.4">
      <c r="A100" s="481"/>
      <c r="B100" s="482"/>
      <c r="C100" s="495"/>
      <c r="D100" s="53"/>
      <c r="E100" s="54"/>
      <c r="F100" s="54"/>
      <c r="G100" s="55"/>
      <c r="H100" s="56"/>
      <c r="I100" s="57"/>
      <c r="J100" s="58"/>
    </row>
    <row r="101" spans="1:11" ht="15.75" customHeight="1" x14ac:dyDescent="0.4">
      <c r="A101" s="479"/>
      <c r="B101" s="480"/>
      <c r="C101" s="133">
        <f>SUM($D$101:$G$101)</f>
        <v>0</v>
      </c>
      <c r="D101" s="144">
        <f>SUM($D$97,-$D$98)</f>
        <v>0</v>
      </c>
      <c r="E101" s="144">
        <f>SUM($E$97,-$E$98)</f>
        <v>0</v>
      </c>
      <c r="F101" s="144">
        <f>SUM($F$97,-$F$98)</f>
        <v>0</v>
      </c>
      <c r="G101" s="144">
        <f>SUM($G$97,-$G$98)</f>
        <v>0</v>
      </c>
      <c r="H101" s="147">
        <f>SUM($H$97,-$H$98)</f>
        <v>0</v>
      </c>
      <c r="I101" s="148">
        <f>SUM($I$97,-$I$98)</f>
        <v>0</v>
      </c>
      <c r="J101" s="149">
        <f>SUM($J$97,-$J$98)</f>
        <v>0</v>
      </c>
    </row>
    <row r="102" spans="1:11" ht="15.75" customHeight="1" x14ac:dyDescent="0.4">
      <c r="A102" s="349" t="s">
        <v>69</v>
      </c>
      <c r="B102" s="350"/>
      <c r="C102" s="11" t="str">
        <f>G99</f>
        <v>af+ag+ah</v>
      </c>
      <c r="D102" s="13" t="str">
        <f>H99</f>
        <v>af</v>
      </c>
      <c r="E102" s="13" t="str">
        <f>I99</f>
        <v>ag</v>
      </c>
      <c r="F102" s="13" t="str">
        <f>J99</f>
        <v>ah</v>
      </c>
      <c r="G102" s="353"/>
      <c r="H102" s="355"/>
      <c r="I102" s="357"/>
      <c r="J102" s="359"/>
      <c r="K102" s="170"/>
    </row>
    <row r="103" spans="1:11" ht="15.75" customHeight="1" x14ac:dyDescent="0.4">
      <c r="A103" s="351"/>
      <c r="B103" s="352"/>
      <c r="C103" s="116">
        <f>$G$101</f>
        <v>0</v>
      </c>
      <c r="D103" s="187">
        <f>$H$101</f>
        <v>0</v>
      </c>
      <c r="E103" s="187">
        <f>$I$101</f>
        <v>0</v>
      </c>
      <c r="F103" s="187">
        <f t="shared" ref="F103" si="23">J101</f>
        <v>0</v>
      </c>
      <c r="G103" s="354"/>
      <c r="H103" s="356"/>
      <c r="I103" s="358"/>
      <c r="J103" s="360"/>
      <c r="K103" s="170"/>
    </row>
    <row r="104" spans="1:11" ht="15.75" customHeight="1" x14ac:dyDescent="0.4">
      <c r="A104" s="391" t="s">
        <v>70</v>
      </c>
      <c r="B104" s="491"/>
      <c r="C104" s="493" t="str">
        <f>D104&amp;"+"&amp;E104&amp;"+"&amp;F104</f>
        <v>ac+af+ad+ag+ae+ah</v>
      </c>
      <c r="D104" s="47" t="str">
        <f>D99&amp;"+"&amp;D102</f>
        <v>ac+af</v>
      </c>
      <c r="E104" s="47" t="str">
        <f t="shared" ref="E104:F104" si="24">E99&amp;"+"&amp;E102</f>
        <v>ad+ag</v>
      </c>
      <c r="F104" s="47" t="str">
        <f t="shared" si="24"/>
        <v>ae+ah</v>
      </c>
      <c r="G104" s="440"/>
      <c r="H104" s="442"/>
      <c r="I104" s="444"/>
      <c r="J104" s="446"/>
      <c r="K104" s="170"/>
    </row>
    <row r="105" spans="1:11" ht="15.75" customHeight="1" x14ac:dyDescent="0.4">
      <c r="A105" s="391"/>
      <c r="B105" s="491"/>
      <c r="C105" s="494"/>
      <c r="D105" s="200"/>
      <c r="E105" s="202"/>
      <c r="F105" s="202"/>
      <c r="G105" s="440"/>
      <c r="H105" s="442"/>
      <c r="I105" s="444"/>
      <c r="J105" s="446"/>
      <c r="K105" s="170"/>
    </row>
    <row r="106" spans="1:11" ht="15.75" customHeight="1" x14ac:dyDescent="0.4">
      <c r="A106" s="393"/>
      <c r="B106" s="492"/>
      <c r="C106" s="134">
        <f>SUM($D$106:$F$106)</f>
        <v>0</v>
      </c>
      <c r="D106" s="160">
        <f>SUM($D$101,$D$103)</f>
        <v>0</v>
      </c>
      <c r="E106" s="160">
        <f>SUM($E$101,$E$103)</f>
        <v>0</v>
      </c>
      <c r="F106" s="203">
        <f>SUM($F$101,$F$103)</f>
        <v>0</v>
      </c>
      <c r="G106" s="441"/>
      <c r="H106" s="443"/>
      <c r="I106" s="445"/>
      <c r="J106" s="447"/>
      <c r="K106" s="170"/>
    </row>
    <row r="107" spans="1:11" ht="15.75" customHeight="1" x14ac:dyDescent="0.4">
      <c r="A107" s="59"/>
      <c r="B107" s="59"/>
      <c r="H107" s="14"/>
      <c r="I107" s="14"/>
      <c r="J107" s="14"/>
    </row>
    <row r="108" spans="1:11" ht="15.75" customHeight="1" x14ac:dyDescent="0.4">
      <c r="A108" s="204" t="s">
        <v>71</v>
      </c>
      <c r="B108" s="60"/>
      <c r="C108" s="228"/>
      <c r="D108" s="45"/>
      <c r="E108" s="45"/>
      <c r="F108" s="45"/>
      <c r="G108" s="41"/>
      <c r="H108" s="228"/>
      <c r="I108" s="228"/>
      <c r="J108" s="228"/>
      <c r="K108" s="170"/>
    </row>
    <row r="109" spans="1:11" s="4" customFormat="1" ht="15.75" customHeight="1" x14ac:dyDescent="0.4">
      <c r="A109" s="502" t="s">
        <v>2</v>
      </c>
      <c r="B109" s="503"/>
      <c r="C109" s="506" t="s">
        <v>72</v>
      </c>
      <c r="D109" s="286" t="s">
        <v>4</v>
      </c>
      <c r="E109" s="286"/>
      <c r="F109" s="286"/>
      <c r="G109" s="287" t="s">
        <v>5</v>
      </c>
      <c r="H109" s="509" t="s">
        <v>6</v>
      </c>
      <c r="I109" s="510"/>
      <c r="J109" s="511"/>
    </row>
    <row r="110" spans="1:11" s="4" customFormat="1" ht="15.75" customHeight="1" x14ac:dyDescent="0.4">
      <c r="A110" s="279"/>
      <c r="B110" s="504"/>
      <c r="C110" s="507"/>
      <c r="D110" s="43" t="s">
        <v>7</v>
      </c>
      <c r="E110" s="512" t="s">
        <v>8</v>
      </c>
      <c r="F110" s="513"/>
      <c r="G110" s="288"/>
      <c r="H110" s="44" t="s">
        <v>7</v>
      </c>
      <c r="I110" s="514" t="s">
        <v>8</v>
      </c>
      <c r="J110" s="515"/>
    </row>
    <row r="111" spans="1:11" s="4" customFormat="1" ht="15.75" customHeight="1" x14ac:dyDescent="0.4">
      <c r="A111" s="281"/>
      <c r="B111" s="505"/>
      <c r="C111" s="508"/>
      <c r="D111" s="46" t="s">
        <v>9</v>
      </c>
      <c r="E111" s="43" t="s">
        <v>10</v>
      </c>
      <c r="F111" s="43" t="s">
        <v>11</v>
      </c>
      <c r="G111" s="289"/>
      <c r="H111" s="44" t="s">
        <v>9</v>
      </c>
      <c r="I111" s="171" t="s">
        <v>10</v>
      </c>
      <c r="J111" s="172" t="s">
        <v>11</v>
      </c>
    </row>
    <row r="112" spans="1:11" ht="15.75" customHeight="1" x14ac:dyDescent="0.4">
      <c r="A112" s="518" t="s">
        <v>70</v>
      </c>
      <c r="B112" s="519"/>
      <c r="C112" s="522" t="str">
        <f>C104</f>
        <v>ac+af+ad+ag+ae+ah</v>
      </c>
      <c r="D112" s="205" t="str">
        <f>+D104</f>
        <v>ac+af</v>
      </c>
      <c r="E112" s="205" t="str">
        <f>+E104</f>
        <v>ad+ag</v>
      </c>
      <c r="F112" s="205" t="str">
        <f>+F104</f>
        <v>ae+ah</v>
      </c>
      <c r="G112" s="524"/>
      <c r="H112" s="496"/>
      <c r="I112" s="498"/>
      <c r="J112" s="500"/>
    </row>
    <row r="113" spans="1:11" ht="15.75" customHeight="1" x14ac:dyDescent="0.4">
      <c r="A113" s="520"/>
      <c r="B113" s="521"/>
      <c r="C113" s="523"/>
      <c r="D113" s="220"/>
      <c r="E113" s="220"/>
      <c r="F113" s="220"/>
      <c r="G113" s="525"/>
      <c r="H113" s="497"/>
      <c r="I113" s="499"/>
      <c r="J113" s="501"/>
    </row>
    <row r="114" spans="1:11" ht="15.75" customHeight="1" x14ac:dyDescent="0.4">
      <c r="A114" s="520"/>
      <c r="B114" s="521"/>
      <c r="C114" s="121">
        <f>$C$106</f>
        <v>0</v>
      </c>
      <c r="D114" s="120">
        <f>$D$106</f>
        <v>0</v>
      </c>
      <c r="E114" s="120">
        <f>$E$106</f>
        <v>0</v>
      </c>
      <c r="F114" s="120">
        <f>$F$106</f>
        <v>0</v>
      </c>
      <c r="G114" s="525"/>
      <c r="H114" s="497"/>
      <c r="I114" s="499"/>
      <c r="J114" s="501"/>
    </row>
    <row r="115" spans="1:11" ht="15.75" customHeight="1" x14ac:dyDescent="0.4">
      <c r="A115" s="516" t="s">
        <v>125</v>
      </c>
      <c r="B115" s="517"/>
      <c r="C115" s="166">
        <f>SUM($D115:$G115)</f>
        <v>0</v>
      </c>
      <c r="D115" s="161"/>
      <c r="E115" s="161"/>
      <c r="F115" s="161"/>
      <c r="G115" s="162"/>
      <c r="H115" s="163">
        <f>IF(OR($G115="",$G115=0),0,SUM($G115,-$I115,-$J115))</f>
        <v>0</v>
      </c>
      <c r="I115" s="164">
        <f>IF(OR($G115="",$G115=0),0,ROUNDDOWN($G115*$I$7/100,0))</f>
        <v>0</v>
      </c>
      <c r="J115" s="165">
        <f>IF(OR($G115="",$G115=0),0,ROUNDDOWN($G115*$J$7/100,0))</f>
        <v>0</v>
      </c>
    </row>
    <row r="116" spans="1:11" ht="15.75" customHeight="1" x14ac:dyDescent="0.4">
      <c r="A116" s="516" t="s">
        <v>126</v>
      </c>
      <c r="B116" s="517"/>
      <c r="C116" s="166">
        <f>SUM($D116:$G116)</f>
        <v>0</v>
      </c>
      <c r="D116" s="161"/>
      <c r="E116" s="161"/>
      <c r="F116" s="161"/>
      <c r="G116" s="162"/>
      <c r="H116" s="163">
        <f>IF(OR($G116="",$G116=0),0,SUM($G116,-$I116,-$J116))</f>
        <v>0</v>
      </c>
      <c r="I116" s="164">
        <f>IF(OR($G116="",$G116=0),0,ROUNDDOWN($G116*$I$7/100,0))</f>
        <v>0</v>
      </c>
      <c r="J116" s="165">
        <f>IF(OR($G116="",$G116=0),0,ROUNDDOWN($G116*$J$7/100,0))</f>
        <v>0</v>
      </c>
    </row>
    <row r="117" spans="1:11" ht="15.75" customHeight="1" x14ac:dyDescent="0.4">
      <c r="A117" s="479" t="s">
        <v>60</v>
      </c>
      <c r="B117" s="480"/>
      <c r="C117" s="167">
        <f>SUM($C$114,$C$115,-$C$116)</f>
        <v>0</v>
      </c>
      <c r="D117" s="168">
        <f>SUM($D$114,$D$115,-$D$116)</f>
        <v>0</v>
      </c>
      <c r="E117" s="168">
        <f>SUM($E$114,$E$115,-$E$116)</f>
        <v>0</v>
      </c>
      <c r="F117" s="168">
        <f>SUM($F$114,$F$115,-$F$116)</f>
        <v>0</v>
      </c>
      <c r="G117" s="168">
        <f>SUM($G$115,-$G$116)</f>
        <v>0</v>
      </c>
      <c r="H117" s="122">
        <f>SUM($H$115,-$H$116)</f>
        <v>0</v>
      </c>
      <c r="I117" s="123">
        <f>SUM($I$115,-$I$116)</f>
        <v>0</v>
      </c>
      <c r="J117" s="124">
        <f>SUM($J$115,-$J$116)</f>
        <v>0</v>
      </c>
    </row>
    <row r="118" spans="1:11" ht="15.75" customHeight="1" x14ac:dyDescent="0.4">
      <c r="A118" s="343" t="s">
        <v>73</v>
      </c>
      <c r="B118" s="344"/>
      <c r="C118" s="125">
        <f>SUM($D118:$G118)</f>
        <v>0</v>
      </c>
      <c r="D118" s="114"/>
      <c r="E118" s="115"/>
      <c r="F118" s="115"/>
      <c r="G118" s="107"/>
      <c r="H118" s="169">
        <f>IF(OR($G118="",$G118=0),0,SUM($G118,-$I$118,-$J118))</f>
        <v>0</v>
      </c>
      <c r="I118" s="127">
        <f>IF(OR($G118="",$G118=0),0,ROUNDDOWN($G118*$I$7/100,0))</f>
        <v>0</v>
      </c>
      <c r="J118" s="128">
        <f>IF(OR($G118="",$G118=0),0,ROUNDDOWN($G118*$J$7/100,0))</f>
        <v>0</v>
      </c>
    </row>
    <row r="119" spans="1:11" ht="15.75" customHeight="1" x14ac:dyDescent="0.4">
      <c r="A119" s="479" t="s">
        <v>74</v>
      </c>
      <c r="B119" s="480"/>
      <c r="C119" s="167">
        <f>SUM($C$117,-$C$118)</f>
        <v>0</v>
      </c>
      <c r="D119" s="168">
        <f>SUM($D$117,-$D$118)</f>
        <v>0</v>
      </c>
      <c r="E119" s="168">
        <f>SUM($E$117,-$E$118)</f>
        <v>0</v>
      </c>
      <c r="F119" s="168">
        <f>SUM($F$117,-$F$118)</f>
        <v>0</v>
      </c>
      <c r="G119" s="168">
        <f>SUM($G$117,-$G$118)</f>
        <v>0</v>
      </c>
      <c r="H119" s="168">
        <f>SUM($H$117,-$H$118)</f>
        <v>0</v>
      </c>
      <c r="I119" s="168">
        <f>SUM($I$117,-$I$118)</f>
        <v>0</v>
      </c>
      <c r="J119" s="168">
        <f>SUM($J$117,-$J$118)</f>
        <v>0</v>
      </c>
    </row>
    <row r="120" spans="1:11" ht="15.75" customHeight="1" x14ac:dyDescent="0.4">
      <c r="A120" s="343" t="s">
        <v>75</v>
      </c>
      <c r="B120" s="344"/>
      <c r="C120" s="129">
        <f>SUM($D120:$G120)</f>
        <v>0</v>
      </c>
      <c r="D120" s="117"/>
      <c r="E120" s="130"/>
      <c r="F120" s="130"/>
      <c r="G120" s="117"/>
      <c r="H120" s="118">
        <f>IF(OR($G120="",$G120=0),0,SUM($G120,-$I120,-$J120))</f>
        <v>0</v>
      </c>
      <c r="I120" s="131">
        <f>IF(OR($G120="",$G120=0),0,ROUNDDOWN($G120*$I$7/100,0))</f>
        <v>0</v>
      </c>
      <c r="J120" s="119">
        <f>IF(OR($G120="",$G120=0),0,ROUNDDOWN($G120*$J$7/100,0))</f>
        <v>0</v>
      </c>
    </row>
    <row r="121" spans="1:11" ht="15.75" customHeight="1" x14ac:dyDescent="0.4">
      <c r="A121" s="481" t="s">
        <v>62</v>
      </c>
      <c r="B121" s="482"/>
      <c r="C121" s="493" t="str">
        <f>D121&amp;"+"&amp;E121&amp;"+"&amp;F121&amp;"+"&amp;G121</f>
        <v>ai+aj+ak+al+am+an</v>
      </c>
      <c r="D121" s="190" t="s">
        <v>77</v>
      </c>
      <c r="E121" s="206" t="s">
        <v>78</v>
      </c>
      <c r="F121" s="206" t="s">
        <v>79</v>
      </c>
      <c r="G121" s="49" t="str">
        <f>H121&amp;"+"&amp;I121&amp;"+"&amp;J121</f>
        <v>al+am+an</v>
      </c>
      <c r="H121" s="192" t="s">
        <v>80</v>
      </c>
      <c r="I121" s="193" t="s">
        <v>81</v>
      </c>
      <c r="J121" s="194" t="s">
        <v>128</v>
      </c>
    </row>
    <row r="122" spans="1:11" ht="15.75" customHeight="1" x14ac:dyDescent="0.4">
      <c r="A122" s="481"/>
      <c r="B122" s="482"/>
      <c r="C122" s="494"/>
      <c r="D122" s="190"/>
      <c r="E122" s="206"/>
      <c r="F122" s="206"/>
      <c r="G122" s="191"/>
      <c r="H122" s="192"/>
      <c r="I122" s="193"/>
      <c r="J122" s="194"/>
    </row>
    <row r="123" spans="1:11" ht="15.75" customHeight="1" x14ac:dyDescent="0.4">
      <c r="A123" s="479"/>
      <c r="B123" s="480"/>
      <c r="C123" s="133">
        <f>SUM($D$123:$G$123)</f>
        <v>0</v>
      </c>
      <c r="D123" s="144">
        <f>SUM($D$119,-$D$120)</f>
        <v>0</v>
      </c>
      <c r="E123" s="144">
        <f>SUM($E$119,-$E$120)</f>
        <v>0</v>
      </c>
      <c r="F123" s="144">
        <f>SUM($F$119,-$F$120)</f>
        <v>0</v>
      </c>
      <c r="G123" s="144">
        <f>SUM($G$119,-$G$120)</f>
        <v>0</v>
      </c>
      <c r="H123" s="38">
        <f>IF(OR($G123="",$G123=0),0,SUM($H$119,-$H$120))</f>
        <v>0</v>
      </c>
      <c r="I123" s="39">
        <f>IF(OR($G123="",$G123=0),0,SUM($I$119,-$I$120))</f>
        <v>0</v>
      </c>
      <c r="J123" s="40">
        <f>IF(OR($G123="",$G123=0),0,SUM($J$119,-$J$120))</f>
        <v>0</v>
      </c>
    </row>
    <row r="124" spans="1:11" ht="15.75" customHeight="1" x14ac:dyDescent="0.4">
      <c r="A124" s="307" t="s">
        <v>69</v>
      </c>
      <c r="B124" s="308"/>
      <c r="C124" s="207" t="str">
        <f>G121</f>
        <v>al+am+an</v>
      </c>
      <c r="D124" s="208" t="str">
        <f>H121</f>
        <v>al</v>
      </c>
      <c r="E124" s="208" t="str">
        <f>I121</f>
        <v>am</v>
      </c>
      <c r="F124" s="208" t="str">
        <f>J121</f>
        <v>an</v>
      </c>
      <c r="G124" s="541"/>
      <c r="H124" s="543"/>
      <c r="I124" s="545"/>
      <c r="J124" s="526"/>
      <c r="K124" s="170"/>
    </row>
    <row r="125" spans="1:11" ht="15.75" customHeight="1" x14ac:dyDescent="0.4">
      <c r="A125" s="539"/>
      <c r="B125" s="540"/>
      <c r="C125" s="132">
        <f>$G$123</f>
        <v>0</v>
      </c>
      <c r="D125" s="209">
        <f>$H$123</f>
        <v>0</v>
      </c>
      <c r="E125" s="209">
        <f>$I$123</f>
        <v>0</v>
      </c>
      <c r="F125" s="209">
        <f>$J$123</f>
        <v>0</v>
      </c>
      <c r="G125" s="542"/>
      <c r="H125" s="544"/>
      <c r="I125" s="546"/>
      <c r="J125" s="527"/>
      <c r="K125" s="170"/>
    </row>
    <row r="126" spans="1:11" ht="15.75" customHeight="1" x14ac:dyDescent="0.4">
      <c r="A126" s="345" t="s">
        <v>70</v>
      </c>
      <c r="B126" s="528"/>
      <c r="C126" s="529" t="str">
        <f>D126&amp;"+"&amp;E126&amp;"+"&amp;F126</f>
        <v>ai+al+aj+am+ak+an</v>
      </c>
      <c r="D126" s="222" t="str">
        <f>D121&amp;"+"&amp;D124</f>
        <v>ai+al</v>
      </c>
      <c r="E126" s="222" t="str">
        <f t="shared" ref="E126:F126" si="25">E121&amp;"+"&amp;E124</f>
        <v>aj+am</v>
      </c>
      <c r="F126" s="222" t="str">
        <f t="shared" si="25"/>
        <v>ak+an</v>
      </c>
      <c r="G126" s="531"/>
      <c r="H126" s="533"/>
      <c r="I126" s="535"/>
      <c r="J126" s="537"/>
      <c r="K126" s="170"/>
    </row>
    <row r="127" spans="1:11" ht="15.75" customHeight="1" x14ac:dyDescent="0.4">
      <c r="A127" s="345"/>
      <c r="B127" s="528"/>
      <c r="C127" s="530"/>
      <c r="D127" s="223"/>
      <c r="E127" s="224"/>
      <c r="F127" s="223"/>
      <c r="G127" s="531"/>
      <c r="H127" s="533"/>
      <c r="I127" s="535"/>
      <c r="J127" s="537"/>
      <c r="K127" s="170"/>
    </row>
    <row r="128" spans="1:11" ht="15.75" customHeight="1" x14ac:dyDescent="0.4">
      <c r="A128" s="347"/>
      <c r="B128" s="416"/>
      <c r="C128" s="144">
        <f>SUM($D$128:$F$128)</f>
        <v>0</v>
      </c>
      <c r="D128" s="144">
        <f>SUM($D$123,$D$125)</f>
        <v>0</v>
      </c>
      <c r="E128" s="221">
        <f>SUM($E$123,$E$125)</f>
        <v>0</v>
      </c>
      <c r="F128" s="144">
        <f>SUM($F$123,$F$125)</f>
        <v>0</v>
      </c>
      <c r="G128" s="532"/>
      <c r="H128" s="534"/>
      <c r="I128" s="536"/>
      <c r="J128" s="538"/>
      <c r="K128" s="170"/>
    </row>
    <row r="129" spans="2:10" ht="15.75" customHeight="1" x14ac:dyDescent="0.4">
      <c r="D129" s="3" t="s">
        <v>82</v>
      </c>
      <c r="F129" s="3" t="s">
        <v>82</v>
      </c>
    </row>
    <row r="130" spans="2:10" ht="15.75" customHeight="1" thickBot="1" x14ac:dyDescent="0.45"/>
    <row r="131" spans="2:10" ht="15.75" customHeight="1" x14ac:dyDescent="0.4">
      <c r="B131" s="561" t="s">
        <v>9</v>
      </c>
      <c r="C131" s="549" t="s">
        <v>83</v>
      </c>
      <c r="D131" s="562">
        <f>D128</f>
        <v>0</v>
      </c>
      <c r="E131" s="563"/>
      <c r="F131" s="566" t="s">
        <v>88</v>
      </c>
      <c r="G131" s="567"/>
      <c r="H131" s="567"/>
      <c r="I131" s="567"/>
      <c r="J131" s="567"/>
    </row>
    <row r="132" spans="2:10" ht="15.75" customHeight="1" thickBot="1" x14ac:dyDescent="0.45">
      <c r="B132" s="548"/>
      <c r="C132" s="558"/>
      <c r="D132" s="564"/>
      <c r="E132" s="565"/>
      <c r="F132" s="566"/>
      <c r="G132" s="567"/>
      <c r="H132" s="567"/>
      <c r="I132" s="567"/>
      <c r="J132" s="567"/>
    </row>
    <row r="133" spans="2:10" ht="15.75" customHeight="1" x14ac:dyDescent="0.4">
      <c r="B133" s="568" t="s">
        <v>10</v>
      </c>
      <c r="C133" s="549" t="s">
        <v>84</v>
      </c>
      <c r="D133" s="562">
        <f>ROUNDDOWN(SUM(E19,E60,E74),0)</f>
        <v>0</v>
      </c>
      <c r="E133" s="563"/>
      <c r="F133" s="555" t="s">
        <v>91</v>
      </c>
      <c r="G133" s="556"/>
      <c r="H133" s="556"/>
      <c r="I133" s="556"/>
      <c r="J133" s="556"/>
    </row>
    <row r="134" spans="2:10" ht="15.75" customHeight="1" thickBot="1" x14ac:dyDescent="0.45">
      <c r="B134" s="548"/>
      <c r="C134" s="558"/>
      <c r="D134" s="564"/>
      <c r="E134" s="565"/>
      <c r="F134" s="555"/>
      <c r="G134" s="556"/>
      <c r="H134" s="556"/>
      <c r="I134" s="556"/>
      <c r="J134" s="556"/>
    </row>
    <row r="135" spans="2:10" ht="15.75" customHeight="1" x14ac:dyDescent="0.4">
      <c r="B135" s="547" t="s">
        <v>11</v>
      </c>
      <c r="C135" s="549" t="s">
        <v>84</v>
      </c>
      <c r="D135" s="551">
        <f>ROUNDDOWN(SUM(F19,F60,F74),0)</f>
        <v>0</v>
      </c>
      <c r="E135" s="552"/>
      <c r="F135" s="555" t="s">
        <v>86</v>
      </c>
      <c r="G135" s="556"/>
      <c r="H135" s="556"/>
      <c r="I135" s="556"/>
      <c r="J135" s="556"/>
    </row>
    <row r="136" spans="2:10" ht="15.75" customHeight="1" x14ac:dyDescent="0.4">
      <c r="B136" s="547"/>
      <c r="C136" s="550"/>
      <c r="D136" s="553"/>
      <c r="E136" s="554"/>
      <c r="F136" s="555"/>
      <c r="G136" s="556"/>
      <c r="H136" s="556"/>
      <c r="I136" s="556"/>
      <c r="J136" s="556"/>
    </row>
    <row r="137" spans="2:10" ht="15.75" customHeight="1" x14ac:dyDescent="0.4">
      <c r="B137" s="547"/>
      <c r="C137" s="557" t="s">
        <v>83</v>
      </c>
      <c r="D137" s="553">
        <f>F128</f>
        <v>0</v>
      </c>
      <c r="E137" s="554"/>
      <c r="F137" s="555" t="s">
        <v>87</v>
      </c>
      <c r="G137" s="556"/>
      <c r="H137" s="556"/>
      <c r="I137" s="556"/>
      <c r="J137" s="556"/>
    </row>
    <row r="138" spans="2:10" ht="15.75" customHeight="1" thickBot="1" x14ac:dyDescent="0.45">
      <c r="B138" s="548"/>
      <c r="C138" s="558"/>
      <c r="D138" s="559"/>
      <c r="E138" s="560"/>
      <c r="F138" s="555"/>
      <c r="G138" s="556"/>
      <c r="H138" s="556"/>
      <c r="I138" s="556"/>
      <c r="J138" s="556"/>
    </row>
    <row r="139" spans="2:10" ht="15.75" customHeight="1" x14ac:dyDescent="0.4"/>
    <row r="140" spans="2:10" ht="15.75" customHeight="1" x14ac:dyDescent="0.4">
      <c r="D140" s="572" t="s">
        <v>85</v>
      </c>
      <c r="E140" s="572" t="s">
        <v>93</v>
      </c>
      <c r="F140" s="572" t="s">
        <v>94</v>
      </c>
      <c r="G140" s="572" t="s">
        <v>95</v>
      </c>
    </row>
    <row r="141" spans="2:10" ht="15.75" customHeight="1" x14ac:dyDescent="0.4">
      <c r="D141" s="573"/>
      <c r="E141" s="573"/>
      <c r="F141" s="573"/>
      <c r="G141" s="573"/>
    </row>
    <row r="142" spans="2:10" ht="15.75" customHeight="1" x14ac:dyDescent="0.4">
      <c r="D142" s="576">
        <f>SUM(E142:G143)</f>
        <v>0</v>
      </c>
      <c r="E142" s="578"/>
      <c r="F142" s="578"/>
      <c r="G142" s="578"/>
      <c r="H142" s="569"/>
      <c r="I142" s="570"/>
      <c r="J142" s="570"/>
    </row>
    <row r="143" spans="2:10" ht="15.75" customHeight="1" x14ac:dyDescent="0.4">
      <c r="D143" s="577"/>
      <c r="E143" s="579"/>
      <c r="F143" s="579"/>
      <c r="G143" s="579"/>
      <c r="H143" s="571"/>
      <c r="I143" s="570"/>
      <c r="J143" s="570"/>
    </row>
    <row r="144" spans="2:10" ht="15.75" customHeight="1" x14ac:dyDescent="0.4">
      <c r="D144" s="572" t="s">
        <v>112</v>
      </c>
      <c r="E144" s="574">
        <f>IF(E142=0,0,ROUND(E142/D142*100,0))</f>
        <v>0</v>
      </c>
      <c r="F144" s="574">
        <f>IF(F142=0,0,ROUND(F142/D142*100,0))</f>
        <v>0</v>
      </c>
      <c r="G144" s="574">
        <f>IF(G142=0,0,ROUND(G142/D142*100,0))</f>
        <v>0</v>
      </c>
    </row>
    <row r="145" spans="4:7" ht="15.75" customHeight="1" x14ac:dyDescent="0.4">
      <c r="D145" s="573"/>
      <c r="E145" s="575"/>
      <c r="F145" s="575"/>
      <c r="G145" s="575"/>
    </row>
    <row r="146" spans="4:7" ht="15.75" customHeight="1" x14ac:dyDescent="0.4"/>
  </sheetData>
  <mergeCells count="233">
    <mergeCell ref="H142:J143"/>
    <mergeCell ref="D144:D145"/>
    <mergeCell ref="E144:E145"/>
    <mergeCell ref="F144:F145"/>
    <mergeCell ref="G144:G145"/>
    <mergeCell ref="D140:D141"/>
    <mergeCell ref="E140:E141"/>
    <mergeCell ref="F140:F141"/>
    <mergeCell ref="G140:G141"/>
    <mergeCell ref="D142:D143"/>
    <mergeCell ref="E142:E143"/>
    <mergeCell ref="F142:F143"/>
    <mergeCell ref="G142:G143"/>
    <mergeCell ref="B135:B138"/>
    <mergeCell ref="C135:C136"/>
    <mergeCell ref="D135:E136"/>
    <mergeCell ref="F135:J136"/>
    <mergeCell ref="C137:C138"/>
    <mergeCell ref="D137:E138"/>
    <mergeCell ref="F137:J138"/>
    <mergeCell ref="B131:B132"/>
    <mergeCell ref="C131:C132"/>
    <mergeCell ref="D131:E132"/>
    <mergeCell ref="F131:J132"/>
    <mergeCell ref="B133:B134"/>
    <mergeCell ref="C133:C134"/>
    <mergeCell ref="D133:E134"/>
    <mergeCell ref="F133:J134"/>
    <mergeCell ref="J124:J125"/>
    <mergeCell ref="A126:B128"/>
    <mergeCell ref="C126:C127"/>
    <mergeCell ref="G126:G128"/>
    <mergeCell ref="H126:H128"/>
    <mergeCell ref="I126:I128"/>
    <mergeCell ref="J126:J128"/>
    <mergeCell ref="A121:B123"/>
    <mergeCell ref="C121:C122"/>
    <mergeCell ref="A124:B125"/>
    <mergeCell ref="G124:G125"/>
    <mergeCell ref="H124:H125"/>
    <mergeCell ref="I124:I125"/>
    <mergeCell ref="A115:B115"/>
    <mergeCell ref="A116:B116"/>
    <mergeCell ref="A117:B117"/>
    <mergeCell ref="A118:B118"/>
    <mergeCell ref="A119:B119"/>
    <mergeCell ref="A120:B120"/>
    <mergeCell ref="A112:B114"/>
    <mergeCell ref="C112:C113"/>
    <mergeCell ref="G112:G114"/>
    <mergeCell ref="H112:H114"/>
    <mergeCell ref="I112:I114"/>
    <mergeCell ref="J112:J114"/>
    <mergeCell ref="A109:B111"/>
    <mergeCell ref="C109:C111"/>
    <mergeCell ref="D109:F109"/>
    <mergeCell ref="G109:G111"/>
    <mergeCell ref="H109:J109"/>
    <mergeCell ref="E110:F110"/>
    <mergeCell ref="I110:J110"/>
    <mergeCell ref="A104:B106"/>
    <mergeCell ref="C104:C105"/>
    <mergeCell ref="G104:G106"/>
    <mergeCell ref="H104:H106"/>
    <mergeCell ref="I104:I106"/>
    <mergeCell ref="J104:J106"/>
    <mergeCell ref="C99:C100"/>
    <mergeCell ref="A102:B103"/>
    <mergeCell ref="G102:G103"/>
    <mergeCell ref="H102:H103"/>
    <mergeCell ref="I102:I103"/>
    <mergeCell ref="J102:J103"/>
    <mergeCell ref="A94:B94"/>
    <mergeCell ref="A95:B95"/>
    <mergeCell ref="A96:B96"/>
    <mergeCell ref="A97:B97"/>
    <mergeCell ref="A98:B98"/>
    <mergeCell ref="A99:B101"/>
    <mergeCell ref="A91:B92"/>
    <mergeCell ref="G91:G92"/>
    <mergeCell ref="H91:H92"/>
    <mergeCell ref="I91:I92"/>
    <mergeCell ref="J91:J92"/>
    <mergeCell ref="A93:B93"/>
    <mergeCell ref="A87:C87"/>
    <mergeCell ref="A88:B90"/>
    <mergeCell ref="C88:C90"/>
    <mergeCell ref="D88:F88"/>
    <mergeCell ref="G88:G90"/>
    <mergeCell ref="H88:J88"/>
    <mergeCell ref="E89:F89"/>
    <mergeCell ref="I89:J89"/>
    <mergeCell ref="A82:B83"/>
    <mergeCell ref="G82:G83"/>
    <mergeCell ref="H82:H83"/>
    <mergeCell ref="I82:I83"/>
    <mergeCell ref="J82:J83"/>
    <mergeCell ref="A84:B85"/>
    <mergeCell ref="G84:G85"/>
    <mergeCell ref="H84:H85"/>
    <mergeCell ref="I84:I85"/>
    <mergeCell ref="J84:J85"/>
    <mergeCell ref="A75:B75"/>
    <mergeCell ref="A76:B76"/>
    <mergeCell ref="A77:B77"/>
    <mergeCell ref="A78:B78"/>
    <mergeCell ref="A79:B79"/>
    <mergeCell ref="A80:B81"/>
    <mergeCell ref="I71:I72"/>
    <mergeCell ref="J71:J72"/>
    <mergeCell ref="A73:B74"/>
    <mergeCell ref="C73:C74"/>
    <mergeCell ref="D73:D74"/>
    <mergeCell ref="G73:G74"/>
    <mergeCell ref="H73:H74"/>
    <mergeCell ref="I73:I74"/>
    <mergeCell ref="J73:J74"/>
    <mergeCell ref="A67:B67"/>
    <mergeCell ref="A68:B68"/>
    <mergeCell ref="A69:B70"/>
    <mergeCell ref="A71:B72"/>
    <mergeCell ref="G71:G72"/>
    <mergeCell ref="H71:H72"/>
    <mergeCell ref="A61:B61"/>
    <mergeCell ref="A62:B62"/>
    <mergeCell ref="A63:B63"/>
    <mergeCell ref="A64:B64"/>
    <mergeCell ref="A65:B65"/>
    <mergeCell ref="A66:B66"/>
    <mergeCell ref="A57:B58"/>
    <mergeCell ref="G57:G58"/>
    <mergeCell ref="H57:H58"/>
    <mergeCell ref="I57:I58"/>
    <mergeCell ref="J57:J58"/>
    <mergeCell ref="A59:B60"/>
    <mergeCell ref="G59:G60"/>
    <mergeCell ref="H59:H60"/>
    <mergeCell ref="I59:I60"/>
    <mergeCell ref="J59:J60"/>
    <mergeCell ref="A50:B50"/>
    <mergeCell ref="A51:B51"/>
    <mergeCell ref="A52:B52"/>
    <mergeCell ref="A53:B53"/>
    <mergeCell ref="A54:B54"/>
    <mergeCell ref="A55:B56"/>
    <mergeCell ref="E48:E49"/>
    <mergeCell ref="F48:F49"/>
    <mergeCell ref="G48:G49"/>
    <mergeCell ref="H48:H49"/>
    <mergeCell ref="I48:I49"/>
    <mergeCell ref="J48:J49"/>
    <mergeCell ref="A45:B45"/>
    <mergeCell ref="A46:B46"/>
    <mergeCell ref="A47:B47"/>
    <mergeCell ref="A48:B49"/>
    <mergeCell ref="C48:C49"/>
    <mergeCell ref="D48:D49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8:B19"/>
    <mergeCell ref="G18:G19"/>
    <mergeCell ref="H18:H19"/>
    <mergeCell ref="I18:I19"/>
    <mergeCell ref="J18:J19"/>
    <mergeCell ref="A20:B20"/>
    <mergeCell ref="I12:I13"/>
    <mergeCell ref="J12:J13"/>
    <mergeCell ref="A14:B15"/>
    <mergeCell ref="A16:B17"/>
    <mergeCell ref="G16:G17"/>
    <mergeCell ref="H16:H17"/>
    <mergeCell ref="I16:I17"/>
    <mergeCell ref="J16:J17"/>
    <mergeCell ref="H10:H11"/>
    <mergeCell ref="I10:I11"/>
    <mergeCell ref="J10:J11"/>
    <mergeCell ref="A12:B13"/>
    <mergeCell ref="C12:C13"/>
    <mergeCell ref="D12:D13"/>
    <mergeCell ref="E12:E13"/>
    <mergeCell ref="F12:F13"/>
    <mergeCell ref="G12:G13"/>
    <mergeCell ref="H12:H13"/>
    <mergeCell ref="A10:B11"/>
    <mergeCell ref="C10:C11"/>
    <mergeCell ref="D10:D11"/>
    <mergeCell ref="E10:E11"/>
    <mergeCell ref="F10:F11"/>
    <mergeCell ref="G10:G11"/>
    <mergeCell ref="A8:B8"/>
    <mergeCell ref="C8:C9"/>
    <mergeCell ref="D8:D9"/>
    <mergeCell ref="E8:E9"/>
    <mergeCell ref="F8:F9"/>
    <mergeCell ref="A9:B9"/>
    <mergeCell ref="I4:J4"/>
    <mergeCell ref="A6:B7"/>
    <mergeCell ref="C6:C7"/>
    <mergeCell ref="D6:D7"/>
    <mergeCell ref="E6:E7"/>
    <mergeCell ref="F6:F7"/>
    <mergeCell ref="A1:B1"/>
    <mergeCell ref="D1:F1"/>
    <mergeCell ref="C2:F2"/>
    <mergeCell ref="G2:J2"/>
    <mergeCell ref="A3:B5"/>
    <mergeCell ref="C3:C5"/>
    <mergeCell ref="D3:F3"/>
    <mergeCell ref="G3:G5"/>
    <mergeCell ref="H3:J3"/>
    <mergeCell ref="E4:F4"/>
  </mergeCells>
  <phoneticPr fontId="2"/>
  <dataValidations count="2">
    <dataValidation imeMode="halfAlpha" allowBlank="1" showInputMessage="1" showErrorMessage="1" sqref="E142:G143 D8:F13 G9:G13 D20:G22 D24:G47 D51:G54 D61:G63"/>
    <dataValidation imeMode="hiragana" allowBlank="1" showInputMessage="1" showErrorMessage="1" sqref="A120:B120 A8:B8 A20:B22 A51:B54 A75:B76 A61:B63 A118:B118 A96:B96 A65:B65 A24:B47 A98:B98 A67:B68 D1"/>
  </dataValidations>
  <pageMargins left="0.70866141732283472" right="0.70866141732283472" top="0.35433070866141736" bottom="0.35433070866141736" header="0.31496062992125984" footer="0.31496062992125984"/>
  <pageSetup paperSize="9" scale="59" orientation="portrait" r:id="rId1"/>
  <rowBreaks count="1" manualBreakCount="1">
    <brk id="85" max="9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Ａ４基本</vt:lpstr>
      <vt:lpstr>Ａ４基本!Print_Area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みやけ</dc:creator>
  <cp:lastModifiedBy>kumamoto</cp:lastModifiedBy>
  <cp:lastPrinted>2021-10-28T02:33:22Z</cp:lastPrinted>
  <dcterms:created xsi:type="dcterms:W3CDTF">2021-01-27T23:45:32Z</dcterms:created>
  <dcterms:modified xsi:type="dcterms:W3CDTF">2022-01-11T03:46:22Z</dcterms:modified>
</cp:coreProperties>
</file>