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５\15 公営企業\【照会・通知】\【照会】※済\240117【県市町村課：1_31〆】公営企業に係る経営比較分析表（令和４年度決算）の分析等について（依頼）\04_県回答\★電気\"/>
    </mc:Choice>
  </mc:AlternateContent>
  <workbookProtection workbookAlgorithmName="SHA-512" workbookHashValue="w1QZ64FdVK2VELs/F7ZAQgSzyzhdKiyUfL+BE5KYXr11i01Z6UuryqQS70LPwJ6EBzLFcI5rufryZAmGBUm2Rg==" workbookSaltValue="SzUBhzEx6YQ7hcxH/bkQF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TK118" i="4" s="1"/>
  <c r="MJ8" i="5"/>
  <c r="MA8" i="5"/>
  <c r="LZ8" i="5"/>
  <c r="LQ8" i="5"/>
  <c r="LR12" i="5" s="1"/>
  <c r="SC87" i="4" s="1"/>
  <c r="LP8" i="5"/>
  <c r="LG8" i="5"/>
  <c r="LI12" i="5" s="1"/>
  <c r="LF8" i="5"/>
  <c r="KW8" i="5"/>
  <c r="KV8" i="5"/>
  <c r="KU8" i="5"/>
  <c r="KL8" i="5"/>
  <c r="KK8" i="5"/>
  <c r="KB8" i="5"/>
  <c r="KA8" i="5"/>
  <c r="JR8" i="5"/>
  <c r="JQ8" i="5"/>
  <c r="JH8" i="5"/>
  <c r="JL12" i="5" s="1"/>
  <c r="JG8" i="5"/>
  <c r="IX8" i="5"/>
  <c r="IW8" i="5"/>
  <c r="IV8" i="5"/>
  <c r="IM8" i="5"/>
  <c r="IO12" i="5" s="1"/>
  <c r="KC118" i="4" s="1"/>
  <c r="IL8" i="5"/>
  <c r="IC8" i="5"/>
  <c r="IG12" i="5" s="1"/>
  <c r="LK102" i="4" s="1"/>
  <c r="IB8" i="5"/>
  <c r="HS8" i="5"/>
  <c r="HT12" i="5" s="1"/>
  <c r="HR8" i="5"/>
  <c r="HI8" i="5"/>
  <c r="HM12" i="5"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PT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LI16" i="5"/>
  <c r="JT16" i="5"/>
  <c r="IE16" i="5"/>
  <c r="GP16" i="5"/>
  <c r="FB16" i="5"/>
  <c r="DM16" i="5"/>
  <c r="BW16" i="5"/>
  <c r="DW16" i="5"/>
  <c r="LS10" i="5"/>
  <c r="ST85" i="4" s="1"/>
  <c r="KD10" i="5"/>
  <c r="OL100" i="4" s="1"/>
  <c r="IO10" i="5"/>
  <c r="KC116" i="4" s="1"/>
  <c r="HA10" i="5"/>
  <c r="KC55" i="4" s="1"/>
  <c r="FL10" i="5"/>
  <c r="FU70" i="4" s="1"/>
  <c r="DW10" i="5"/>
  <c r="BF85" i="4" s="1"/>
  <c r="CH10" i="5"/>
  <c r="OH35" i="4" s="1"/>
  <c r="CH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O12" i="5"/>
  <c r="FD118" i="4" s="1"/>
  <c r="GR12" i="5"/>
  <c r="HC118" i="4" s="1"/>
  <c r="GQ12" i="5"/>
  <c r="GL118" i="4" s="1"/>
  <c r="GP12" i="5"/>
  <c r="FU118" i="4" s="1"/>
  <c r="GN12" i="5"/>
  <c r="EM118" i="4" s="1"/>
  <c r="FJ8" i="5"/>
  <c r="GD8" i="5"/>
  <c r="JB18" i="5"/>
  <c r="IX18" i="5"/>
  <c r="JA18" i="5"/>
  <c r="IZ18" i="5"/>
  <c r="IY18" i="5"/>
  <c r="JA12" i="5"/>
  <c r="PC57" i="4" s="1"/>
  <c r="JT18" i="5"/>
  <c r="JS18" i="5"/>
  <c r="JV18" i="5"/>
  <c r="JR18" i="5"/>
  <c r="JU18" i="5"/>
  <c r="JS12" i="5"/>
  <c r="NU87" i="4" s="1"/>
  <c r="KP18" i="5"/>
  <c r="KL18" i="5"/>
  <c r="KN12" i="5"/>
  <c r="OL118" i="4" s="1"/>
  <c r="KO18" i="5"/>
  <c r="KN18" i="5"/>
  <c r="KM18" i="5"/>
  <c r="KO12" i="5"/>
  <c r="PC118" i="4" s="1"/>
  <c r="E10" i="5"/>
  <c r="HJ12" i="5"/>
  <c r="JL72" i="4" s="1"/>
  <c r="IE12" i="5"/>
  <c r="KC102" i="4" s="1"/>
  <c r="IZ12" i="5"/>
  <c r="OL57" i="4" s="1"/>
  <c r="JK12" i="5"/>
  <c r="PC72" i="4" s="1"/>
  <c r="JU12" i="5"/>
  <c r="PC87" i="4" s="1"/>
  <c r="KL12" i="5"/>
  <c r="ND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HA12" i="5"/>
  <c r="KC57" i="4" s="1"/>
  <c r="HK12" i="5"/>
  <c r="KC72" i="4" s="1"/>
  <c r="HV12" i="5"/>
  <c r="KT87" i="4" s="1"/>
  <c r="IF12" i="5"/>
  <c r="KT102" i="4" s="1"/>
  <c r="IP12" i="5"/>
  <c r="KT118" i="4" s="1"/>
  <c r="JB12" i="5"/>
  <c r="PT57" i="4" s="1"/>
  <c r="JV12" i="5"/>
  <c r="PT87" i="4" s="1"/>
  <c r="KM12" i="5"/>
  <c r="NU118" i="4" s="1"/>
  <c r="EZ8" i="5"/>
  <c r="FT8" i="5"/>
  <c r="JK18" i="5"/>
  <c r="JJ18" i="5"/>
  <c r="JI18" i="5"/>
  <c r="JL18" i="5"/>
  <c r="JH18" i="5"/>
  <c r="JJ12" i="5"/>
  <c r="OL72" i="4" s="1"/>
  <c r="KC18" i="5"/>
  <c r="KE12" i="5"/>
  <c r="PC102" i="4" s="1"/>
  <c r="KF18" i="5"/>
  <c r="KB18" i="5"/>
  <c r="KE18" i="5"/>
  <c r="KD18" i="5"/>
  <c r="KF12" i="5"/>
  <c r="PT102" i="4" s="1"/>
  <c r="KB12" i="5"/>
  <c r="ND102" i="4" s="1"/>
  <c r="C10" i="5"/>
  <c r="HB12" i="5"/>
  <c r="KT57" i="4" s="1"/>
  <c r="HW12" i="5"/>
  <c r="LK87" i="4" s="1"/>
  <c r="IX12" i="5"/>
  <c r="ND57" i="4" s="1"/>
  <c r="JH12" i="5"/>
  <c r="ND72" i="4" s="1"/>
  <c r="JR12" i="5"/>
  <c r="ND87" i="4" s="1"/>
  <c r="KC12" i="5"/>
  <c r="NU102" i="4" s="1"/>
  <c r="KP12" i="5"/>
  <c r="PT118" i="4" s="1"/>
  <c r="MA12" i="5"/>
  <c r="RL102" i="4" s="1"/>
  <c r="HM18" i="5"/>
  <c r="HI18" i="5"/>
  <c r="HL18" i="5"/>
  <c r="HK18" i="5"/>
  <c r="HJ18" i="5"/>
  <c r="HL12" i="5"/>
  <c r="KT72" i="4" s="1"/>
  <c r="IE18" i="5"/>
  <c r="ID18" i="5"/>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HI12" i="5"/>
  <c r="IU72" i="4" s="1"/>
  <c r="HS12" i="5"/>
  <c r="IU87" i="4" s="1"/>
  <c r="IC12" i="5"/>
  <c r="IU102" i="4" s="1"/>
  <c r="IN12" i="5"/>
  <c r="JL118" i="4" s="1"/>
  <c r="IY12" i="5"/>
  <c r="NU57" i="4" s="1"/>
  <c r="JI12" i="5"/>
  <c r="NU72" i="4" s="1"/>
  <c r="JT12" i="5"/>
  <c r="OL87" i="4" s="1"/>
  <c r="KD12" i="5"/>
  <c r="OL102" i="4" s="1"/>
  <c r="KZ12" i="5"/>
  <c r="TK57" i="4" s="1"/>
  <c r="ME12" i="5"/>
  <c r="UB102" i="4" s="1"/>
  <c r="LQ16" i="5" l="1"/>
  <c r="KB16" i="5"/>
  <c r="IM16" i="5"/>
  <c r="GY16" i="5"/>
  <c r="FJ16" i="5"/>
  <c r="DU16" i="5"/>
  <c r="CF16" i="5"/>
  <c r="LG16" i="5"/>
  <c r="JR16" i="5"/>
  <c r="IC16" i="5"/>
  <c r="GN16" i="5"/>
  <c r="EZ16" i="5"/>
  <c r="DK16" i="5"/>
  <c r="BU16" i="5"/>
  <c r="MK16" i="5"/>
  <c r="KW16" i="5"/>
  <c r="JH16" i="5"/>
  <c r="HS16" i="5"/>
  <c r="GD16" i="5"/>
  <c r="EO16" i="5"/>
  <c r="MA16" i="5"/>
  <c r="KL16" i="5"/>
  <c r="IX16" i="5"/>
  <c r="HI16" i="5"/>
  <c r="FT16" i="5"/>
  <c r="EE16" i="5"/>
  <c r="CP16" i="5"/>
  <c r="AY16" i="5"/>
  <c r="BJ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DA16" i="5"/>
  <c r="LG10" i="5"/>
  <c r="RL70" i="4" s="1"/>
  <c r="JR10" i="5"/>
  <c r="ND85" i="4" s="1"/>
  <c r="IC10" i="5"/>
  <c r="IU100" i="4" s="1"/>
  <c r="GN10" i="5"/>
  <c r="EM116" i="4" s="1"/>
  <c r="EZ10" i="5"/>
  <c r="EM55" i="4" s="1"/>
  <c r="DK10" i="5"/>
  <c r="T70" i="4" s="1"/>
  <c r="BU10" i="5"/>
  <c r="IL35" i="4" s="1"/>
  <c r="BS11" i="4"/>
  <c r="MD16" i="5"/>
  <c r="KO16" i="5"/>
  <c r="JA16" i="5"/>
  <c r="HL16" i="5"/>
  <c r="FW16" i="5"/>
  <c r="EH16" i="5"/>
  <c r="CS16" i="5"/>
  <c r="BB16" i="5"/>
  <c r="LT16" i="5"/>
  <c r="KE16" i="5"/>
  <c r="IP16" i="5"/>
  <c r="HB16" i="5"/>
  <c r="FM16" i="5"/>
  <c r="DX16" i="5"/>
  <c r="CI16" i="5"/>
  <c r="LJ16" i="5"/>
  <c r="JU16" i="5"/>
  <c r="IF16" i="5"/>
  <c r="GQ16" i="5"/>
  <c r="FC16" i="5"/>
  <c r="MN16" i="5"/>
  <c r="KZ16" i="5"/>
  <c r="JK16" i="5"/>
  <c r="HV16" i="5"/>
  <c r="GG16" i="5"/>
  <c r="ER16" i="5"/>
  <c r="DD16" i="5"/>
  <c r="BM16" i="5"/>
  <c r="LJ10" i="5"/>
  <c r="TK70" i="4" s="1"/>
  <c r="JU10" i="5"/>
  <c r="PC85" i="4" s="1"/>
  <c r="IF10" i="5"/>
  <c r="KT100" i="4" s="1"/>
  <c r="GQ10" i="5"/>
  <c r="GL116" i="4" s="1"/>
  <c r="FC10" i="5"/>
  <c r="GL55" i="4" s="1"/>
  <c r="DN10" i="5"/>
  <c r="BY70" i="4" s="1"/>
  <c r="BX10" i="5"/>
  <c r="KQ35" i="4" s="1"/>
  <c r="DN16" i="5"/>
  <c r="MN10" i="5"/>
  <c r="TK116" i="4" s="1"/>
  <c r="KZ10" i="5"/>
  <c r="TK55" i="4" s="1"/>
  <c r="JK10" i="5"/>
  <c r="PC70" i="4" s="1"/>
  <c r="HV10" i="5"/>
  <c r="KT85" i="4" s="1"/>
  <c r="GG10" i="5"/>
  <c r="GL100" i="4" s="1"/>
  <c r="ER10" i="5"/>
  <c r="BY116" i="4" s="1"/>
  <c r="DD10" i="5"/>
  <c r="BY55" i="4" s="1"/>
  <c r="BM10" i="5"/>
  <c r="GG35" i="4" s="1"/>
  <c r="BX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FK18" i="5"/>
  <c r="FN18" i="5"/>
  <c r="FJ18" i="5"/>
  <c r="FM18" i="5"/>
  <c r="FL18" i="5"/>
  <c r="FL12" i="5"/>
  <c r="FU72" i="4" s="1"/>
  <c r="FK12" i="5"/>
  <c r="FD72" i="4" s="1"/>
  <c r="FN12" i="5"/>
  <c r="HC72" i="4" s="1"/>
  <c r="FJ12" i="5"/>
  <c r="EM72" i="4" s="1"/>
  <c r="FM12" i="5"/>
  <c r="GL72" i="4" s="1"/>
  <c r="LH16" i="5"/>
  <c r="JS16" i="5"/>
  <c r="ID16" i="5"/>
  <c r="GO16" i="5"/>
  <c r="FA16" i="5"/>
  <c r="DL16" i="5"/>
  <c r="BV16" i="5"/>
  <c r="ML16" i="5"/>
  <c r="KX16" i="5"/>
  <c r="JI16" i="5"/>
  <c r="HT16" i="5"/>
  <c r="GE16" i="5"/>
  <c r="EP16" i="5"/>
  <c r="DB16" i="5"/>
  <c r="BK16" i="5"/>
  <c r="MB16" i="5"/>
  <c r="KM16" i="5"/>
  <c r="IY16" i="5"/>
  <c r="HJ16" i="5"/>
  <c r="FU16" i="5"/>
  <c r="LR16" i="5"/>
  <c r="KC16" i="5"/>
  <c r="IN16" i="5"/>
  <c r="GZ16" i="5"/>
  <c r="FK16" i="5"/>
  <c r="DV16" i="5"/>
  <c r="CG16" i="5"/>
  <c r="CQ16" i="5"/>
  <c r="MB10" i="5"/>
  <c r="SC100" i="4" s="1"/>
  <c r="KM10" i="5"/>
  <c r="NU116" i="4" s="1"/>
  <c r="IY10" i="5"/>
  <c r="NU55" i="4" s="1"/>
  <c r="HJ10" i="5"/>
  <c r="JL70" i="4" s="1"/>
  <c r="FU10" i="5"/>
  <c r="FD85" i="4" s="1"/>
  <c r="EF10" i="5"/>
  <c r="AM100" i="4" s="1"/>
  <c r="CQ10" i="5"/>
  <c r="RZ35" i="4" s="1"/>
  <c r="AZ10" i="5"/>
  <c r="AK35" i="4" s="1"/>
  <c r="AZ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EF16" i="5"/>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DE16" i="5"/>
  <c r="LU10" i="5"/>
  <c r="UB85" i="4" s="1"/>
  <c r="KF10" i="5"/>
  <c r="PT100" i="4" s="1"/>
  <c r="IQ10" i="5"/>
  <c r="LK116" i="4" s="1"/>
  <c r="HC10" i="5"/>
  <c r="LK55" i="4" s="1"/>
  <c r="FN10" i="5"/>
  <c r="HC70" i="4" s="1"/>
  <c r="DY10" i="5"/>
  <c r="CR85" i="4" s="1"/>
  <c r="CJ10" i="5"/>
  <c r="PT35" i="4" s="1"/>
  <c r="BN16" i="5"/>
  <c r="LK10" i="5"/>
  <c r="UB70" i="4" s="1"/>
  <c r="JV10" i="5"/>
  <c r="PT85" i="4" s="1"/>
  <c r="IG10" i="5"/>
  <c r="LK100" i="4" s="1"/>
  <c r="GR10" i="5"/>
  <c r="HC116" i="4" s="1"/>
  <c r="FD10" i="5"/>
  <c r="HC55" i="4" s="1"/>
  <c r="DO10" i="5"/>
  <c r="CR70" i="4" s="1"/>
  <c r="BY10" i="5"/>
  <c r="LJ35" i="4" s="1"/>
  <c r="HC11" i="4"/>
</calcChain>
</file>

<file path=xl/sharedStrings.xml><?xml version="1.0" encoding="utf-8"?>
<sst xmlns="http://schemas.openxmlformats.org/spreadsheetml/2006/main" count="1046" uniqueCount="275">
  <si>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</si>
  <si>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</si>
  <si>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</si>
  <si>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</si>
  <si>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</si>
  <si>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</si>
  <si>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</si>
  <si>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</si>
  <si>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翌年度へ繰越（予備費として70,889千円計上）
　将来的な発電設備の大規模改修や更新等に要する費用に活用する。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</si>
  <si>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</si>
  <si>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</si>
  <si>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</si>
  <si>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</si>
  <si>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</si>
  <si>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</si>
  <si>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</si>
  <si>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</si>
  <si>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</si>
  <si>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</si>
  <si>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</si>
  <si>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</si>
  <si>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</si>
  <si>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</si>
  <si>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</si>
  <si>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</si>
  <si>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</si>
  <si>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</si>
  <si>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</si>
  <si>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</si>
  <si>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</si>
  <si>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</si>
  <si>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</si>
  <si>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</si>
  <si>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</si>
  <si>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</si>
  <si>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</si>
  <si>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</si>
  <si>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</si>
  <si>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</si>
  <si>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</si>
  <si>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</si>
  <si>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</si>
  <si>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</si>
  <si>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</si>
  <si>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</si>
  <si>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</si>
  <si>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</si>
  <si>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</si>
  <si>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</si>
  <si>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</si>
  <si>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</si>
  <si>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</si>
  <si>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</si>
  <si>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</si>
  <si>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</si>
  <si>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</si>
  <si>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</si>
  <si>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</si>
  <si>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</si>
  <si>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</si>
  <si>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</si>
  <si>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</si>
  <si>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</si>
  <si>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</si>
  <si>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</si>
  <si>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</si>
  <si>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</si>
  <si>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</si>
  <si>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</si>
  <si>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</si>
  <si>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</si>
  <si>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</si>
  <si>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</si>
  <si>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</si>
  <si>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</si>
  <si>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</si>
  <si>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</si>
  <si>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</si>
  <si>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</si>
  <si>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</si>
  <si>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</si>
  <si>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</si>
  <si>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</si>
  <si>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</si>
  <si>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</si>
  <si>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</si>
  <si>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</si>
  <si>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</si>
  <si>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</si>
  <si>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</si>
  <si>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</si>
  <si>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</si>
  <si>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</si>
  <si>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</si>
  <si>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</si>
  <si>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</si>
  <si>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</si>
  <si>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</si>
  <si>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</si>
  <si>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</si>
  <si>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</si>
  <si>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</si>
  <si>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</si>
  <si>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</si>
  <si>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</si>
  <si>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</si>
  <si>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</si>
  <si>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</si>
  <si>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</si>
  <si>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</si>
  <si>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</si>
  <si>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</si>
  <si>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</si>
  <si>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</si>
  <si>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</si>
  <si>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</si>
  <si>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</si>
  <si>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</si>
  <si>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</si>
  <si>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</si>
  <si>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</si>
  <si>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</si>
  <si>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</si>
  <si>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</si>
  <si>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</si>
  <si>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</si>
  <si>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</si>
  <si>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</si>
  <si>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</si>
  <si>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</si>
  <si>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</si>
  <si>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</si>
  <si>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432121</t>
  </si>
  <si>
    <t>47</t>
  </si>
  <si>
    <t>04</t>
  </si>
  <si>
    <t>0</t>
  </si>
  <si>
    <t>000</t>
  </si>
  <si>
    <t>熊本県　上天草市</t>
  </si>
  <si>
    <t>法非適用</t>
  </si>
  <si>
    <t>電気事業</t>
  </si>
  <si>
    <t>非設置</t>
  </si>
  <si>
    <t>該当数値なし</t>
  </si>
  <si>
    <t>-</t>
  </si>
  <si>
    <t>令和17年1月31日　上天草市貝場太陽光発電所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</si>
  <si>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</si>
  <si>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</si>
  <si>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</si>
  <si>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</si>
  <si>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</si>
  <si>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</si>
  <si>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</si>
  <si>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</si>
  <si>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</si>
  <si>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</si>
  <si>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</si>
  <si>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</si>
  <si>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</si>
  <si>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</si>
  <si>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</si>
  <si>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</si>
  <si>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</si>
  <si>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</si>
  <si>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</si>
  <si>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</si>
  <si>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</si>
  <si>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</si>
  <si>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</si>
  <si>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</si>
  <si>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</si>
  <si>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</si>
  <si>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</si>
  <si>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</si>
  <si>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</si>
  <si>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</si>
  <si>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</si>
  <si>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</si>
  <si>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</si>
  <si>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</si>
  <si>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</si>
  <si>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</si>
  <si>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</si>
  <si>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</si>
  <si>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</si>
  <si>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</si>
  <si>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</si>
  <si>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</si>
  <si>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</si>
  <si>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</si>
  <si>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</si>
  <si>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</si>
  <si>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</si>
  <si>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</si>
  <si>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</si>
  <si>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</si>
  <si>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</si>
  <si>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</si>
  <si>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</si>
  <si>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</si>
  <si>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</si>
  <si>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</si>
  <si>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</si>
  <si>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</si>
  <si>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</si>
  <si>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</si>
  <si>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</si>
  <si>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</si>
  <si>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</si>
  <si>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</si>
  <si>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</si>
  <si>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</si>
  <si>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</si>
  <si>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</si>
  <si>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</si>
  <si>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</si>
  <si>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</si>
  <si>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</si>
  <si>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</si>
  <si>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</si>
  <si>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</si>
  <si>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</si>
  <si>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</si>
  <si>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</si>
  <si>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</si>
  <si>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</si>
  <si>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</si>
  <si>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</si>
  <si>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</si>
  <si>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</si>
  <si>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</si>
  <si>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</si>
  <si>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</si>
  <si>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</si>
  <si>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</si>
  <si>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</si>
  <si>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</si>
  <si>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</si>
  <si>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</si>
  <si>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</si>
  <si>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</si>
  <si>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</si>
  <si>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</si>
  <si>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</si>
  <si>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</si>
  <si>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</si>
  <si>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</si>
  <si>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</si>
  <si>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</si>
  <si>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</si>
  <si>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</si>
  <si>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</si>
  <si>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</si>
  <si>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</si>
  <si>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</si>
  <si>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</si>
  <si>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</si>
  <si>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</si>
  <si>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</si>
  <si>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</si>
  <si>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</si>
  <si>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</si>
  <si>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</si>
  <si>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</si>
  <si>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</si>
  <si>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</si>
  <si>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</si>
  <si>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</si>
  <si>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</si>
  <si>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</si>
  <si>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</si>
  <si>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</si>
  <si>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</si>
  <si>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</si>
  <si>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【設備利用率】
・出力制御の回数等が昨年度より減少した等のことから、年間発電電力量が増加したため、設備利用率は昨年度と比較すると増加している。
【修繕費比率】
・令和４年度において修繕なし。
・更新等以外の不時の故障による修繕の場合は、保守業者負担で修繕を実施することから、当該リスクは低いと考える。
【企業債残高対料金収入比較】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適用期間終了（令和１７年１月３１日）後において収入が減少するリスクがあることから、当該リスクへの対応を検討する必要がある。</t>
    <rPh sb="16" eb="17">
      <t>ナド</t>
    </rPh>
    <rPh sb="23" eb="25">
      <t>ゲンショウ</t>
    </rPh>
    <rPh sb="42" eb="44">
      <t>ゾウカ</t>
    </rPh>
    <rPh sb="64" eb="66">
      <t>ゾウカ</t>
    </rPh>
    <rPh sb="82" eb="84">
      <t>レイワ</t>
    </rPh>
    <rPh sb="85" eb="87">
      <t>ネンド</t>
    </rPh>
    <rPh sb="91" eb="93">
      <t>シュウゼン</t>
    </rPh>
    <phoneticPr fontId="5"/>
  </si>
  <si>
    <t>　令和４年度における本市の電気事業は、電気供給の効率性及び収益性が高く健全な状況であり、短期的な経営のリスクは低いと考えられる。
　発電設備については、今後、破損等による定期的な改修や老朽化による更新が必要となることが想定され、固定価格買取制度の適用期間の終了（令和１７年１月３１日）も考慮しなければならないことから、令和２年度策定した経営戦略に沿って運用し、発電設備の状況変化等により経営状況が大きく変動する場合は、適宜戦略の見直しを行っていく必要がある。</t>
    <phoneticPr fontId="5"/>
  </si>
  <si>
    <t>【収益的収支比率及び営業収支比率】
・太陽光発電設備の大きな故障や自然災害等はない。
・前年度と比較すると年間発電電力量が増加（出力制御の回数等が前年度比減となっている等の影響による）したことにより電力収入が増加している。
・どちらも１００パーセントを超える高い比率となっている。
【供給原価】
・前年度と比較すると年間発電電力量が増加（出力制御の回数等が前年度比減となっている等の影響による）し、また、太陽光発電設備に係る修繕等がなく費用が減少したため、供給原価が減少した。
【EBITDA】
・前年度と比較すると年間発電電力量が増加（出力制御の回数等が前年度比減となっている等の影響による）し、また、太陽光発電設備に係る修繕等がなく費用が減少したため、収益性が増加した。</t>
    <rPh sb="61" eb="63">
      <t>ゾウカ</t>
    </rPh>
    <rPh sb="71" eb="72">
      <t>ナド</t>
    </rPh>
    <rPh sb="77" eb="78">
      <t>ゲン</t>
    </rPh>
    <rPh sb="104" eb="106">
      <t>ゾウカ</t>
    </rPh>
    <rPh sb="213" eb="215">
      <t>シュウゼン</t>
    </rPh>
    <rPh sb="215" eb="216">
      <t>ナド</t>
    </rPh>
    <rPh sb="314" eb="316">
      <t>シュウゼン</t>
    </rPh>
    <rPh sb="316" eb="317">
      <t>ナド</t>
    </rPh>
    <rPh sb="330" eb="332">
      <t>シュウエキ</t>
    </rPh>
    <rPh sb="332" eb="333">
      <t>セイ</t>
    </rPh>
    <rPh sb="334" eb="33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</si>
</sst>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4"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130.4</c:v>
                </c:pt>
                <c:pt idx="1">
                  <c:v>110.7</c:v>
                </c:pt>
                <c:pt idx="2">
                  <c:v>113.6</c:v>
                </c:pt>
                <c:pt idx="3">
                  <c:v>115.7</c:v>
                </c:pt>
                <c:pt idx="4">
                  <c:v>126.8</c:v>
                </c:pt>
              </c:numCache>
            </c:numRef>
          </c:val>
          <c:extLst>
            <c:ext xmlns:c16="http://schemas.microsoft.com/office/drawing/2014/chart" uri="{C3380CC4-5D6E-409C-BE32-E72D297353CC}">
              <c16:uniqueId val="{00000000-37CE-41EC-99A3-205B4EEE3FF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37CE-41EC-99A3-205B4EEE3FF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7CE-41EC-99A3-205B4EEE3FF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130.4</c:v>
                </c:pt>
                <c:pt idx="1">
                  <c:v>110.6</c:v>
                </c:pt>
                <c:pt idx="2">
                  <c:v>113.5</c:v>
                </c:pt>
                <c:pt idx="3">
                  <c:v>115.7</c:v>
                </c:pt>
                <c:pt idx="4">
                  <c:v>126.8</c:v>
                </c:pt>
              </c:numCache>
            </c:numRef>
          </c:val>
          <c:extLst>
            <c:ext xmlns:c16="http://schemas.microsoft.com/office/drawing/2014/chart" uri="{C3380CC4-5D6E-409C-BE32-E72D297353CC}">
              <c16:uniqueId val="{00000000-D4C7-418D-BA7C-55384B83514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D4C7-418D-BA7C-55384B83514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C7-418D-BA7C-55384B83514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8-445D-895B-9314D73E4B0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8-445D-895B-9314D73E4B0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0A8-445D-895B-9314D73E4B0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29815.1</c:v>
                </c:pt>
                <c:pt idx="1">
                  <c:v>35395.4</c:v>
                </c:pt>
                <c:pt idx="2">
                  <c:v>34895.199999999997</c:v>
                </c:pt>
                <c:pt idx="3">
                  <c:v>34247.699999999997</c:v>
                </c:pt>
                <c:pt idx="4">
                  <c:v>31218.5</c:v>
                </c:pt>
              </c:numCache>
            </c:numRef>
          </c:val>
          <c:extLst>
            <c:ext xmlns:c16="http://schemas.microsoft.com/office/drawing/2014/chart" uri="{C3380CC4-5D6E-409C-BE32-E72D297353CC}">
              <c16:uniqueId val="{00000000-8E45-49BF-9573-27C6D908FBC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8E45-49BF-9573-27C6D908FBC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11629</c:v>
                </c:pt>
                <c:pt idx="1">
                  <c:v>4467</c:v>
                </c:pt>
                <c:pt idx="2">
                  <c:v>5867</c:v>
                </c:pt>
                <c:pt idx="3">
                  <c:v>6362</c:v>
                </c:pt>
                <c:pt idx="4">
                  <c:v>10691</c:v>
                </c:pt>
              </c:numCache>
            </c:numRef>
          </c:val>
          <c:extLst>
            <c:ext xmlns:c16="http://schemas.microsoft.com/office/drawing/2014/chart" uri="{C3380CC4-5D6E-409C-BE32-E72D297353CC}">
              <c16:uniqueId val="{00000000-D303-48A7-9FC7-073E34B382A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303-48A7-9FC7-073E34B382A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14.7</c:v>
                </c:pt>
                <c:pt idx="1">
                  <c:v>13.5</c:v>
                </c:pt>
                <c:pt idx="2">
                  <c:v>14.2</c:v>
                </c:pt>
                <c:pt idx="3">
                  <c:v>13.6</c:v>
                </c:pt>
                <c:pt idx="4">
                  <c:v>14.7</c:v>
                </c:pt>
              </c:numCache>
            </c:numRef>
          </c:val>
          <c:extLst>
            <c:ext xmlns:c16="http://schemas.microsoft.com/office/drawing/2014/chart" uri="{C3380CC4-5D6E-409C-BE32-E72D297353CC}">
              <c16:uniqueId val="{00000000-BA17-48EE-8646-E2C5F3B94B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BA17-48EE-8646-E2C5F3B94B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0.6</c:v>
                </c:pt>
                <c:pt idx="4">
                  <c:v>0</c:v>
                </c:pt>
              </c:numCache>
            </c:numRef>
          </c:val>
          <c:extLst>
            <c:ext xmlns:c16="http://schemas.microsoft.com/office/drawing/2014/chart" uri="{C3380CC4-5D6E-409C-BE32-E72D297353CC}">
              <c16:uniqueId val="{00000000-4D0C-4C1B-B064-BFB1DBCF9F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4D0C-4C1B-B064-BFB1DBCF9F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635-4863-8081-AFBF6F3E2B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6635-4863-8081-AFBF6F3E2B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C-4BC0-BFBC-5AF9E4002A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C-4BC0-BFBC-5AF9E4002A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2C-4285-962A-9C55DE976C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D12C-4285-962A-9C55DE976C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F-4473-ABB0-2C604BADC2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F-4473-ABB0-2C604BADC2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C-4DFD-B820-1118389EE5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C-4DFD-B820-1118389EE5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7-41A7-810B-A7D397016F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7-41A7-810B-A7D397016F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80-421A-AD23-F39D7E7E43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0-421A-AD23-F39D7E7E43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E-4B62-84A3-991F2800BD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E-4B62-84A3-991F2800BD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C-43EB-BF44-41A08B15D3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C-43EB-BF44-41A08B15D3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10-462E-909C-7A914E7AAE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0-462E-909C-7A914E7AAE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8-427A-B77F-8104C3819E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8-427A-B77F-8104C3819E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D-40A2-A3A8-5C8F40BF0E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D-40A2-A3A8-5C8F40BF0E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8-4527-8913-9E584A9466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8-4527-8913-9E584A9466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2-45DB-BAF8-0C2EEC721E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2-45DB-BAF8-0C2EEC721E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7-4C4B-B12C-3DA3A1E3D4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7-4C4B-B12C-3DA3A1E3D4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38-4CA7-932F-21CBE72CF3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38-4CA7-932F-21CBE72CF3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0-4D4B-B57B-073FD14EA2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0-4D4B-B57B-073FD14EA2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83-4688-8F1B-84B96905FC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83-4688-8F1B-84B96905FC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14.7</c:v>
                </c:pt>
                <c:pt idx="1">
                  <c:v>13.5</c:v>
                </c:pt>
                <c:pt idx="2">
                  <c:v>14.2</c:v>
                </c:pt>
                <c:pt idx="3">
                  <c:v>13.6</c:v>
                </c:pt>
                <c:pt idx="4">
                  <c:v>14.7</c:v>
                </c:pt>
              </c:numCache>
            </c:numRef>
          </c:val>
          <c:extLst>
            <c:ext xmlns:c16="http://schemas.microsoft.com/office/drawing/2014/chart" uri="{C3380CC4-5D6E-409C-BE32-E72D297353CC}">
              <c16:uniqueId val="{00000000-81A1-424A-BE96-4825851038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81A1-424A-BE96-4825851038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0.6</c:v>
                </c:pt>
                <c:pt idx="4">
                  <c:v>0</c:v>
                </c:pt>
              </c:numCache>
            </c:numRef>
          </c:val>
          <c:extLst>
            <c:ext xmlns:c16="http://schemas.microsoft.com/office/drawing/2014/chart" uri="{C3380CC4-5D6E-409C-BE32-E72D297353CC}">
              <c16:uniqueId val="{00000000-062D-4B5F-9F34-9B83FFDCF8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062D-4B5F-9F34-9B83FFDCF8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64F-406B-B89E-DB755B164B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664F-406B-B89E-DB755B164B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D-4CC2-A1C7-ADCC02BD04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D-4CC2-A1C7-ADCC02BD04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B9-4370-80E0-063B43C343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A7B9-4370-80E0-063B43C343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election activeCell="BS7" sqref="BS7:EI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熊本県　上天草市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274</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3</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145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1282</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1181</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1240</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1183</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1277</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1282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1181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1240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1183</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1277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45961</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45961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130.4</v>
      </c>
      <c r="S36" s="94"/>
      <c r="T36" s="94"/>
      <c r="U36" s="94"/>
      <c r="V36" s="94"/>
      <c r="W36" s="94"/>
      <c r="X36" s="94"/>
      <c r="Y36" s="94"/>
      <c r="Z36" s="94"/>
      <c r="AA36" s="94"/>
      <c r="AB36" s="94"/>
      <c r="AC36" s="94"/>
      <c r="AD36" s="94"/>
      <c r="AE36" s="94"/>
      <c r="AF36" s="94"/>
      <c r="AG36" s="94"/>
      <c r="AH36" s="94"/>
      <c r="AI36" s="94"/>
      <c r="AJ36" s="95"/>
      <c r="AK36" s="93">
        <f>データ!AZ11</f>
        <v>110.7</v>
      </c>
      <c r="AL36" s="94"/>
      <c r="AM36" s="94"/>
      <c r="AN36" s="94"/>
      <c r="AO36" s="94"/>
      <c r="AP36" s="94"/>
      <c r="AQ36" s="94"/>
      <c r="AR36" s="94"/>
      <c r="AS36" s="94"/>
      <c r="AT36" s="94"/>
      <c r="AU36" s="94"/>
      <c r="AV36" s="94"/>
      <c r="AW36" s="94"/>
      <c r="AX36" s="94"/>
      <c r="AY36" s="94"/>
      <c r="AZ36" s="94"/>
      <c r="BA36" s="94"/>
      <c r="BB36" s="94"/>
      <c r="BC36" s="95"/>
      <c r="BD36" s="93">
        <f>データ!BA11</f>
        <v>113.6</v>
      </c>
      <c r="BE36" s="94"/>
      <c r="BF36" s="94"/>
      <c r="BG36" s="94"/>
      <c r="BH36" s="94"/>
      <c r="BI36" s="94"/>
      <c r="BJ36" s="94"/>
      <c r="BK36" s="94"/>
      <c r="BL36" s="94"/>
      <c r="BM36" s="94"/>
      <c r="BN36" s="94"/>
      <c r="BO36" s="94"/>
      <c r="BP36" s="94"/>
      <c r="BQ36" s="94"/>
      <c r="BR36" s="94"/>
      <c r="BS36" s="94"/>
      <c r="BT36" s="94"/>
      <c r="BU36" s="94"/>
      <c r="BV36" s="95"/>
      <c r="BW36" s="93">
        <f>データ!BB11</f>
        <v>115.7</v>
      </c>
      <c r="BX36" s="94"/>
      <c r="BY36" s="94"/>
      <c r="BZ36" s="94"/>
      <c r="CA36" s="94"/>
      <c r="CB36" s="94"/>
      <c r="CC36" s="94"/>
      <c r="CD36" s="94"/>
      <c r="CE36" s="94"/>
      <c r="CF36" s="94"/>
      <c r="CG36" s="94"/>
      <c r="CH36" s="94"/>
      <c r="CI36" s="94"/>
      <c r="CJ36" s="94"/>
      <c r="CK36" s="94"/>
      <c r="CL36" s="94"/>
      <c r="CM36" s="94"/>
      <c r="CN36" s="94"/>
      <c r="CO36" s="95"/>
      <c r="CP36" s="93">
        <f>データ!BC11</f>
        <v>126.8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130.4</v>
      </c>
      <c r="EC36" s="94"/>
      <c r="ED36" s="94"/>
      <c r="EE36" s="94"/>
      <c r="EF36" s="94"/>
      <c r="EG36" s="94"/>
      <c r="EH36" s="94"/>
      <c r="EI36" s="94"/>
      <c r="EJ36" s="94"/>
      <c r="EK36" s="94"/>
      <c r="EL36" s="94"/>
      <c r="EM36" s="94"/>
      <c r="EN36" s="94"/>
      <c r="EO36" s="94"/>
      <c r="EP36" s="94"/>
      <c r="EQ36" s="94"/>
      <c r="ER36" s="94"/>
      <c r="ES36" s="94"/>
      <c r="ET36" s="95"/>
      <c r="EU36" s="93">
        <f>データ!BK11</f>
        <v>110.6</v>
      </c>
      <c r="EV36" s="94"/>
      <c r="EW36" s="94"/>
      <c r="EX36" s="94"/>
      <c r="EY36" s="94"/>
      <c r="EZ36" s="94"/>
      <c r="FA36" s="94"/>
      <c r="FB36" s="94"/>
      <c r="FC36" s="94"/>
      <c r="FD36" s="94"/>
      <c r="FE36" s="94"/>
      <c r="FF36" s="94"/>
      <c r="FG36" s="94"/>
      <c r="FH36" s="94"/>
      <c r="FI36" s="94"/>
      <c r="FJ36" s="94"/>
      <c r="FK36" s="94"/>
      <c r="FL36" s="94"/>
      <c r="FM36" s="95"/>
      <c r="FN36" s="93">
        <f>データ!BL11</f>
        <v>113.5</v>
      </c>
      <c r="FO36" s="94"/>
      <c r="FP36" s="94"/>
      <c r="FQ36" s="94"/>
      <c r="FR36" s="94"/>
      <c r="FS36" s="94"/>
      <c r="FT36" s="94"/>
      <c r="FU36" s="94"/>
      <c r="FV36" s="94"/>
      <c r="FW36" s="94"/>
      <c r="FX36" s="94"/>
      <c r="FY36" s="94"/>
      <c r="FZ36" s="94"/>
      <c r="GA36" s="94"/>
      <c r="GB36" s="94"/>
      <c r="GC36" s="94"/>
      <c r="GD36" s="94"/>
      <c r="GE36" s="94"/>
      <c r="GF36" s="95"/>
      <c r="GG36" s="93">
        <f>データ!BM11</f>
        <v>115.7</v>
      </c>
      <c r="GH36" s="94"/>
      <c r="GI36" s="94"/>
      <c r="GJ36" s="94"/>
      <c r="GK36" s="94"/>
      <c r="GL36" s="94"/>
      <c r="GM36" s="94"/>
      <c r="GN36" s="94"/>
      <c r="GO36" s="94"/>
      <c r="GP36" s="94"/>
      <c r="GQ36" s="94"/>
      <c r="GR36" s="94"/>
      <c r="GS36" s="94"/>
      <c r="GT36" s="94"/>
      <c r="GU36" s="94"/>
      <c r="GV36" s="94"/>
      <c r="GW36" s="94"/>
      <c r="GX36" s="94"/>
      <c r="GY36" s="95"/>
      <c r="GZ36" s="93">
        <f>データ!BN11</f>
        <v>126.8</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29815.1</v>
      </c>
      <c r="MW36" s="94"/>
      <c r="MX36" s="94"/>
      <c r="MY36" s="94"/>
      <c r="MZ36" s="94"/>
      <c r="NA36" s="94"/>
      <c r="NB36" s="94"/>
      <c r="NC36" s="94"/>
      <c r="ND36" s="94"/>
      <c r="NE36" s="94"/>
      <c r="NF36" s="94"/>
      <c r="NG36" s="94"/>
      <c r="NH36" s="94"/>
      <c r="NI36" s="94"/>
      <c r="NJ36" s="94"/>
      <c r="NK36" s="94"/>
      <c r="NL36" s="94"/>
      <c r="NM36" s="94"/>
      <c r="NN36" s="95"/>
      <c r="NO36" s="93">
        <f>データ!CG11</f>
        <v>35395.4</v>
      </c>
      <c r="NP36" s="94"/>
      <c r="NQ36" s="94"/>
      <c r="NR36" s="94"/>
      <c r="NS36" s="94"/>
      <c r="NT36" s="94"/>
      <c r="NU36" s="94"/>
      <c r="NV36" s="94"/>
      <c r="NW36" s="94"/>
      <c r="NX36" s="94"/>
      <c r="NY36" s="94"/>
      <c r="NZ36" s="94"/>
      <c r="OA36" s="94"/>
      <c r="OB36" s="94"/>
      <c r="OC36" s="94"/>
      <c r="OD36" s="94"/>
      <c r="OE36" s="94"/>
      <c r="OF36" s="94"/>
      <c r="OG36" s="95"/>
      <c r="OH36" s="93">
        <f>データ!CH11</f>
        <v>34895.199999999997</v>
      </c>
      <c r="OI36" s="94"/>
      <c r="OJ36" s="94"/>
      <c r="OK36" s="94"/>
      <c r="OL36" s="94"/>
      <c r="OM36" s="94"/>
      <c r="ON36" s="94"/>
      <c r="OO36" s="94"/>
      <c r="OP36" s="94"/>
      <c r="OQ36" s="94"/>
      <c r="OR36" s="94"/>
      <c r="OS36" s="94"/>
      <c r="OT36" s="94"/>
      <c r="OU36" s="94"/>
      <c r="OV36" s="94"/>
      <c r="OW36" s="94"/>
      <c r="OX36" s="94"/>
      <c r="OY36" s="94"/>
      <c r="OZ36" s="95"/>
      <c r="PA36" s="93">
        <f>データ!CI11</f>
        <v>34247.699999999997</v>
      </c>
      <c r="PB36" s="94"/>
      <c r="PC36" s="94"/>
      <c r="PD36" s="94"/>
      <c r="PE36" s="94"/>
      <c r="PF36" s="94"/>
      <c r="PG36" s="94"/>
      <c r="PH36" s="94"/>
      <c r="PI36" s="94"/>
      <c r="PJ36" s="94"/>
      <c r="PK36" s="94"/>
      <c r="PL36" s="94"/>
      <c r="PM36" s="94"/>
      <c r="PN36" s="94"/>
      <c r="PO36" s="94"/>
      <c r="PP36" s="94"/>
      <c r="PQ36" s="94"/>
      <c r="PR36" s="94"/>
      <c r="PS36" s="95"/>
      <c r="PT36" s="93">
        <f>データ!CJ11</f>
        <v>31218.5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11629</v>
      </c>
      <c r="RH36" s="124"/>
      <c r="RI36" s="124"/>
      <c r="RJ36" s="124"/>
      <c r="RK36" s="124"/>
      <c r="RL36" s="124"/>
      <c r="RM36" s="124"/>
      <c r="RN36" s="124"/>
      <c r="RO36" s="124"/>
      <c r="RP36" s="124"/>
      <c r="RQ36" s="124"/>
      <c r="RR36" s="124"/>
      <c r="RS36" s="124"/>
      <c r="RT36" s="124"/>
      <c r="RU36" s="124"/>
      <c r="RV36" s="124"/>
      <c r="RW36" s="124"/>
      <c r="RX36" s="124"/>
      <c r="RY36" s="125"/>
      <c r="RZ36" s="123">
        <f>データ!CQ11</f>
        <v>4467</v>
      </c>
      <c r="SA36" s="124"/>
      <c r="SB36" s="124"/>
      <c r="SC36" s="124"/>
      <c r="SD36" s="124"/>
      <c r="SE36" s="124"/>
      <c r="SF36" s="124"/>
      <c r="SG36" s="124"/>
      <c r="SH36" s="124"/>
      <c r="SI36" s="124"/>
      <c r="SJ36" s="124"/>
      <c r="SK36" s="124"/>
      <c r="SL36" s="124"/>
      <c r="SM36" s="124"/>
      <c r="SN36" s="124"/>
      <c r="SO36" s="124"/>
      <c r="SP36" s="124"/>
      <c r="SQ36" s="124"/>
      <c r="SR36" s="125"/>
      <c r="SS36" s="123">
        <f>データ!CR11</f>
        <v>5867</v>
      </c>
      <c r="ST36" s="124"/>
      <c r="SU36" s="124"/>
      <c r="SV36" s="124"/>
      <c r="SW36" s="124"/>
      <c r="SX36" s="124"/>
      <c r="SY36" s="124"/>
      <c r="SZ36" s="124"/>
      <c r="TA36" s="124"/>
      <c r="TB36" s="124"/>
      <c r="TC36" s="124"/>
      <c r="TD36" s="124"/>
      <c r="TE36" s="124"/>
      <c r="TF36" s="124"/>
      <c r="TG36" s="124"/>
      <c r="TH36" s="124"/>
      <c r="TI36" s="124"/>
      <c r="TJ36" s="124"/>
      <c r="TK36" s="125"/>
      <c r="TL36" s="123">
        <f>データ!CS11</f>
        <v>6362</v>
      </c>
      <c r="TM36" s="124"/>
      <c r="TN36" s="124"/>
      <c r="TO36" s="124"/>
      <c r="TP36" s="124"/>
      <c r="TQ36" s="124"/>
      <c r="TR36" s="124"/>
      <c r="TS36" s="124"/>
      <c r="TT36" s="124"/>
      <c r="TU36" s="124"/>
      <c r="TV36" s="124"/>
      <c r="TW36" s="124"/>
      <c r="TX36" s="124"/>
      <c r="TY36" s="124"/>
      <c r="TZ36" s="124"/>
      <c r="UA36" s="124"/>
      <c r="UB36" s="124"/>
      <c r="UC36" s="124"/>
      <c r="UD36" s="125"/>
      <c r="UE36" s="123">
        <f>データ!CT11</f>
        <v>10691</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272</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14.7</v>
      </c>
      <c r="U56" s="94"/>
      <c r="V56" s="94"/>
      <c r="W56" s="94"/>
      <c r="X56" s="94"/>
      <c r="Y56" s="94"/>
      <c r="Z56" s="94"/>
      <c r="AA56" s="94"/>
      <c r="AB56" s="94"/>
      <c r="AC56" s="94"/>
      <c r="AD56" s="94"/>
      <c r="AE56" s="94"/>
      <c r="AF56" s="94"/>
      <c r="AG56" s="94"/>
      <c r="AH56" s="94"/>
      <c r="AI56" s="94"/>
      <c r="AJ56" s="94"/>
      <c r="AK56" s="94"/>
      <c r="AL56" s="95"/>
      <c r="AM56" s="93">
        <f>データ!DB11</f>
        <v>13.5</v>
      </c>
      <c r="AN56" s="94"/>
      <c r="AO56" s="94"/>
      <c r="AP56" s="94"/>
      <c r="AQ56" s="94"/>
      <c r="AR56" s="94"/>
      <c r="AS56" s="94"/>
      <c r="AT56" s="94"/>
      <c r="AU56" s="94"/>
      <c r="AV56" s="94"/>
      <c r="AW56" s="94"/>
      <c r="AX56" s="94"/>
      <c r="AY56" s="94"/>
      <c r="AZ56" s="94"/>
      <c r="BA56" s="94"/>
      <c r="BB56" s="94"/>
      <c r="BC56" s="94"/>
      <c r="BD56" s="94"/>
      <c r="BE56" s="95"/>
      <c r="BF56" s="93">
        <f>データ!DC11</f>
        <v>14.2</v>
      </c>
      <c r="BG56" s="94"/>
      <c r="BH56" s="94"/>
      <c r="BI56" s="94"/>
      <c r="BJ56" s="94"/>
      <c r="BK56" s="94"/>
      <c r="BL56" s="94"/>
      <c r="BM56" s="94"/>
      <c r="BN56" s="94"/>
      <c r="BO56" s="94"/>
      <c r="BP56" s="94"/>
      <c r="BQ56" s="94"/>
      <c r="BR56" s="94"/>
      <c r="BS56" s="94"/>
      <c r="BT56" s="94"/>
      <c r="BU56" s="94"/>
      <c r="BV56" s="94"/>
      <c r="BW56" s="94"/>
      <c r="BX56" s="95"/>
      <c r="BY56" s="93">
        <f>データ!DD11</f>
        <v>13.6</v>
      </c>
      <c r="BZ56" s="94"/>
      <c r="CA56" s="94"/>
      <c r="CB56" s="94"/>
      <c r="CC56" s="94"/>
      <c r="CD56" s="94"/>
      <c r="CE56" s="94"/>
      <c r="CF56" s="94"/>
      <c r="CG56" s="94"/>
      <c r="CH56" s="94"/>
      <c r="CI56" s="94"/>
      <c r="CJ56" s="94"/>
      <c r="CK56" s="94"/>
      <c r="CL56" s="94"/>
      <c r="CM56" s="94"/>
      <c r="CN56" s="94"/>
      <c r="CO56" s="94"/>
      <c r="CP56" s="94"/>
      <c r="CQ56" s="95"/>
      <c r="CR56" s="93">
        <f>データ!DE11</f>
        <v>14.7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14.7</v>
      </c>
      <c r="RM56" s="92"/>
      <c r="RN56" s="92"/>
      <c r="RO56" s="92"/>
      <c r="RP56" s="92"/>
      <c r="RQ56" s="92"/>
      <c r="RR56" s="92"/>
      <c r="RS56" s="92"/>
      <c r="RT56" s="92"/>
      <c r="RU56" s="92"/>
      <c r="RV56" s="92"/>
      <c r="RW56" s="92"/>
      <c r="RX56" s="92"/>
      <c r="RY56" s="92"/>
      <c r="RZ56" s="92"/>
      <c r="SA56" s="92"/>
      <c r="SB56" s="92"/>
      <c r="SC56" s="92">
        <f>データ!KX11</f>
        <v>13.5</v>
      </c>
      <c r="SD56" s="92"/>
      <c r="SE56" s="92"/>
      <c r="SF56" s="92"/>
      <c r="SG56" s="92"/>
      <c r="SH56" s="92"/>
      <c r="SI56" s="92"/>
      <c r="SJ56" s="92"/>
      <c r="SK56" s="92"/>
      <c r="SL56" s="92"/>
      <c r="SM56" s="92"/>
      <c r="SN56" s="92"/>
      <c r="SO56" s="92"/>
      <c r="SP56" s="92"/>
      <c r="SQ56" s="92"/>
      <c r="SR56" s="92"/>
      <c r="SS56" s="92"/>
      <c r="ST56" s="92">
        <f>データ!KY11</f>
        <v>14.2</v>
      </c>
      <c r="SU56" s="92"/>
      <c r="SV56" s="92"/>
      <c r="SW56" s="92"/>
      <c r="SX56" s="92"/>
      <c r="SY56" s="92"/>
      <c r="SZ56" s="92"/>
      <c r="TA56" s="92"/>
      <c r="TB56" s="92"/>
      <c r="TC56" s="92"/>
      <c r="TD56" s="92"/>
      <c r="TE56" s="92"/>
      <c r="TF56" s="92"/>
      <c r="TG56" s="92"/>
      <c r="TH56" s="92"/>
      <c r="TI56" s="92"/>
      <c r="TJ56" s="92"/>
      <c r="TK56" s="92">
        <f>データ!KZ11</f>
        <v>13.6</v>
      </c>
      <c r="TL56" s="92"/>
      <c r="TM56" s="92"/>
      <c r="TN56" s="92"/>
      <c r="TO56" s="92"/>
      <c r="TP56" s="92"/>
      <c r="TQ56" s="92"/>
      <c r="TR56" s="92"/>
      <c r="TS56" s="92"/>
      <c r="TT56" s="92"/>
      <c r="TU56" s="92"/>
      <c r="TV56" s="92"/>
      <c r="TW56" s="92"/>
      <c r="TX56" s="92"/>
      <c r="TY56" s="92"/>
      <c r="TZ56" s="92"/>
      <c r="UA56" s="92"/>
      <c r="UB56" s="92">
        <f>データ!LA11</f>
        <v>14.7</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0.6</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0.6</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36</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37</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38</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40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41</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42</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43</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44</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45</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46</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47</v>
      </c>
      <c r="C125" s="2" t="s">
        <v>48</v>
      </c>
      <c r="D125" s="2" t="s">
        <v>49</v>
      </c>
      <c r="E125" s="2" t="s">
        <v>50</v>
      </c>
      <c r="F125" s="2" t="s">
        <v>51</v>
      </c>
      <c r="G125" s="2" t="s">
        <v>52</v>
      </c>
    </row>
    <row r="126" spans="1:582" ht="13.5" hidden="1" customHeight="1" x14ac:dyDescent="0.15">
      <c r="C126" s="2" t="str">
        <f>データ!CY9</f>
        <v>（最大出力合計994kW）</v>
      </c>
      <c r="D126" s="2" t="str">
        <f>データ!EX9</f>
        <v>（最大出力合計-kW）</v>
      </c>
      <c r="E126" s="2" t="str">
        <f>データ!GW9</f>
        <v>（最大出力合計-kW）</v>
      </c>
      <c r="F126" s="2" t="str">
        <f>データ!IV9</f>
        <v>（最大出力合計-kW）</v>
      </c>
      <c r="G126" s="2" t="str">
        <f>データ!KU9</f>
        <v>（最大出力合計994kW）</v>
      </c>
    </row>
  </sheetData>
  <sheetProtection algorithmName="SHA-512" hashValue="ndRMcLsNneYNTMSwvNazE1WSjPVN9WkJX8LtO7pxz8pl+wUQfLQbDHk/2cO0zkPMNLnSdZcUVIStsvjk4G4zPg==" saltValue="kF1CJ3L3QBwd/w3xNznBS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55</v>
      </c>
      <c r="B3" s="34" t="s">
        <v>56</v>
      </c>
      <c r="C3" s="34" t="s">
        <v>57</v>
      </c>
      <c r="D3" s="34" t="s">
        <v>58</v>
      </c>
      <c r="E3" s="34" t="s">
        <v>59</v>
      </c>
      <c r="F3" s="34" t="s">
        <v>60</v>
      </c>
      <c r="G3" s="34" t="s">
        <v>61</v>
      </c>
      <c r="H3" s="35" t="s">
        <v>62</v>
      </c>
      <c r="I3" s="36"/>
      <c r="J3" s="36"/>
      <c r="K3" s="36"/>
      <c r="L3" s="36"/>
      <c r="M3" s="36"/>
      <c r="N3" s="36"/>
      <c r="O3" s="36"/>
      <c r="P3" s="36"/>
      <c r="Q3" s="36"/>
      <c r="R3" s="36"/>
      <c r="S3" s="36"/>
      <c r="T3" s="36"/>
      <c r="U3" s="36"/>
      <c r="V3" s="36"/>
      <c r="W3" s="37" t="s">
        <v>63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64</v>
      </c>
      <c r="AW3" s="36"/>
      <c r="AX3" s="40"/>
      <c r="AY3" s="38" t="s">
        <v>65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70</v>
      </c>
      <c r="MV3" s="38"/>
      <c r="MW3" s="38"/>
      <c r="MX3" s="38"/>
      <c r="MY3" s="38"/>
      <c r="MZ3" s="38"/>
      <c r="NA3" s="38"/>
      <c r="NB3" s="38"/>
      <c r="NC3" s="38"/>
      <c r="ND3" s="38"/>
      <c r="NE3" s="38"/>
      <c r="NF3" s="38"/>
      <c r="NG3" s="38"/>
      <c r="NH3" s="38"/>
      <c r="NI3" s="38"/>
      <c r="NJ3" s="41"/>
    </row>
    <row r="4" spans="1:374" x14ac:dyDescent="0.15">
      <c r="A4" s="33" t="s">
        <v>71</v>
      </c>
      <c r="B4" s="42"/>
      <c r="C4" s="42"/>
      <c r="D4" s="42"/>
      <c r="E4" s="42"/>
      <c r="F4" s="42"/>
      <c r="G4" s="42"/>
      <c r="H4" s="43"/>
      <c r="I4" s="44"/>
      <c r="J4" s="44"/>
      <c r="K4" s="44"/>
      <c r="L4" s="44"/>
      <c r="M4" s="44"/>
      <c r="N4" s="44"/>
      <c r="O4" s="44"/>
      <c r="P4" s="44"/>
      <c r="Q4" s="44"/>
      <c r="R4" s="44"/>
      <c r="S4" s="44"/>
      <c r="T4" s="44"/>
      <c r="U4" s="44"/>
      <c r="V4" s="44"/>
      <c r="W4" s="37" t="s">
        <v>72</v>
      </c>
      <c r="X4" s="38"/>
      <c r="Y4" s="38"/>
      <c r="Z4" s="38"/>
      <c r="AA4" s="38"/>
      <c r="AB4" s="37" t="s">
        <v>73</v>
      </c>
      <c r="AC4" s="38"/>
      <c r="AD4" s="38"/>
      <c r="AE4" s="38"/>
      <c r="AF4" s="41"/>
      <c r="AG4" s="37" t="s">
        <v>74</v>
      </c>
      <c r="AH4" s="38"/>
      <c r="AI4" s="38"/>
      <c r="AJ4" s="38"/>
      <c r="AK4" s="41"/>
      <c r="AL4" s="37" t="s">
        <v>75</v>
      </c>
      <c r="AM4" s="38"/>
      <c r="AN4" s="38"/>
      <c r="AO4" s="38"/>
      <c r="AP4" s="41"/>
      <c r="AQ4" s="37" t="s">
        <v>76</v>
      </c>
      <c r="AR4" s="38"/>
      <c r="AS4" s="38"/>
      <c r="AT4" s="38"/>
      <c r="AU4" s="38"/>
      <c r="AV4" s="43"/>
      <c r="AW4" s="44"/>
      <c r="AX4" s="45"/>
      <c r="AY4" s="37" t="s">
        <v>77</v>
      </c>
      <c r="AZ4" s="38"/>
      <c r="BA4" s="38"/>
      <c r="BB4" s="38"/>
      <c r="BC4" s="38"/>
      <c r="BD4" s="38"/>
      <c r="BE4" s="38"/>
      <c r="BF4" s="38"/>
      <c r="BG4" s="38"/>
      <c r="BH4" s="38"/>
      <c r="BI4" s="41"/>
      <c r="BJ4" s="37" t="s">
        <v>78</v>
      </c>
      <c r="BK4" s="38"/>
      <c r="BL4" s="38"/>
      <c r="BM4" s="38"/>
      <c r="BN4" s="38"/>
      <c r="BO4" s="38"/>
      <c r="BP4" s="38"/>
      <c r="BQ4" s="38"/>
      <c r="BR4" s="38"/>
      <c r="BS4" s="38"/>
      <c r="BT4" s="41"/>
      <c r="BU4" s="37" t="s">
        <v>79</v>
      </c>
      <c r="BV4" s="38"/>
      <c r="BW4" s="38"/>
      <c r="BX4" s="38"/>
      <c r="BY4" s="38"/>
      <c r="BZ4" s="38"/>
      <c r="CA4" s="38"/>
      <c r="CB4" s="38"/>
      <c r="CC4" s="38"/>
      <c r="CD4" s="38"/>
      <c r="CE4" s="41"/>
      <c r="CF4" s="37" t="s">
        <v>80</v>
      </c>
      <c r="CG4" s="38"/>
      <c r="CH4" s="38"/>
      <c r="CI4" s="38"/>
      <c r="CJ4" s="38"/>
      <c r="CK4" s="38"/>
      <c r="CL4" s="38"/>
      <c r="CM4" s="38"/>
      <c r="CN4" s="38"/>
      <c r="CO4" s="41"/>
      <c r="CP4" s="37" t="s">
        <v>81</v>
      </c>
      <c r="CQ4" s="38"/>
      <c r="CR4" s="38"/>
      <c r="CS4" s="38"/>
      <c r="CT4" s="38"/>
      <c r="CU4" s="38"/>
      <c r="CV4" s="38"/>
      <c r="CW4" s="38"/>
      <c r="CX4" s="38"/>
      <c r="CY4" s="41"/>
      <c r="CZ4" s="46"/>
      <c r="DA4" s="37" t="s">
        <v>82</v>
      </c>
      <c r="DB4" s="38"/>
      <c r="DC4" s="38"/>
      <c r="DD4" s="38"/>
      <c r="DE4" s="38"/>
      <c r="DF4" s="38"/>
      <c r="DG4" s="38"/>
      <c r="DH4" s="38"/>
      <c r="DI4" s="38"/>
      <c r="DJ4" s="41"/>
      <c r="DK4" s="37" t="s">
        <v>83</v>
      </c>
      <c r="DL4" s="38"/>
      <c r="DM4" s="38"/>
      <c r="DN4" s="38"/>
      <c r="DO4" s="38"/>
      <c r="DP4" s="38"/>
      <c r="DQ4" s="38"/>
      <c r="DR4" s="38"/>
      <c r="DS4" s="38"/>
      <c r="DT4" s="41"/>
      <c r="DU4" s="37" t="s">
        <v>84</v>
      </c>
      <c r="DV4" s="38"/>
      <c r="DW4" s="38"/>
      <c r="DX4" s="38"/>
      <c r="DY4" s="38"/>
      <c r="DZ4" s="38"/>
      <c r="EA4" s="38"/>
      <c r="EB4" s="38"/>
      <c r="EC4" s="38"/>
      <c r="ED4" s="41"/>
      <c r="EE4" s="37" t="s">
        <v>85</v>
      </c>
      <c r="EF4" s="38"/>
      <c r="EG4" s="38"/>
      <c r="EH4" s="38"/>
      <c r="EI4" s="38"/>
      <c r="EJ4" s="38"/>
      <c r="EK4" s="38"/>
      <c r="EL4" s="38"/>
      <c r="EM4" s="38"/>
      <c r="EN4" s="41"/>
      <c r="EO4" s="37" t="s">
        <v>86</v>
      </c>
      <c r="EP4" s="38"/>
      <c r="EQ4" s="38"/>
      <c r="ER4" s="38"/>
      <c r="ES4" s="38"/>
      <c r="ET4" s="38"/>
      <c r="EU4" s="38"/>
      <c r="EV4" s="38"/>
      <c r="EW4" s="38"/>
      <c r="EX4" s="41"/>
      <c r="EY4" s="46"/>
      <c r="EZ4" s="37" t="s">
        <v>82</v>
      </c>
      <c r="FA4" s="38"/>
      <c r="FB4" s="38"/>
      <c r="FC4" s="38"/>
      <c r="FD4" s="38"/>
      <c r="FE4" s="38"/>
      <c r="FF4" s="38"/>
      <c r="FG4" s="38"/>
      <c r="FH4" s="38"/>
      <c r="FI4" s="41"/>
      <c r="FJ4" s="37" t="s">
        <v>83</v>
      </c>
      <c r="FK4" s="38"/>
      <c r="FL4" s="38"/>
      <c r="FM4" s="38"/>
      <c r="FN4" s="38"/>
      <c r="FO4" s="38"/>
      <c r="FP4" s="38"/>
      <c r="FQ4" s="38"/>
      <c r="FR4" s="38"/>
      <c r="FS4" s="41"/>
      <c r="FT4" s="37" t="s">
        <v>84</v>
      </c>
      <c r="FU4" s="38"/>
      <c r="FV4" s="38"/>
      <c r="FW4" s="38"/>
      <c r="FX4" s="38"/>
      <c r="FY4" s="38"/>
      <c r="FZ4" s="38"/>
      <c r="GA4" s="38"/>
      <c r="GB4" s="38"/>
      <c r="GC4" s="41"/>
      <c r="GD4" s="37" t="s">
        <v>85</v>
      </c>
      <c r="GE4" s="38"/>
      <c r="GF4" s="38"/>
      <c r="GG4" s="38"/>
      <c r="GH4" s="38"/>
      <c r="GI4" s="38"/>
      <c r="GJ4" s="38"/>
      <c r="GK4" s="38"/>
      <c r="GL4" s="38"/>
      <c r="GM4" s="41"/>
      <c r="GN4" s="37" t="s">
        <v>86</v>
      </c>
      <c r="GO4" s="38"/>
      <c r="GP4" s="38"/>
      <c r="GQ4" s="38"/>
      <c r="GR4" s="38"/>
      <c r="GS4" s="38"/>
      <c r="GT4" s="38"/>
      <c r="GU4" s="38"/>
      <c r="GV4" s="38"/>
      <c r="GW4" s="41"/>
      <c r="GX4" s="46"/>
      <c r="GY4" s="37" t="s">
        <v>82</v>
      </c>
      <c r="GZ4" s="38"/>
      <c r="HA4" s="38"/>
      <c r="HB4" s="38"/>
      <c r="HC4" s="38"/>
      <c r="HD4" s="38"/>
      <c r="HE4" s="38"/>
      <c r="HF4" s="38"/>
      <c r="HG4" s="38"/>
      <c r="HH4" s="41"/>
      <c r="HI4" s="37" t="s">
        <v>83</v>
      </c>
      <c r="HJ4" s="38"/>
      <c r="HK4" s="38"/>
      <c r="HL4" s="38"/>
      <c r="HM4" s="38"/>
      <c r="HN4" s="38"/>
      <c r="HO4" s="38"/>
      <c r="HP4" s="38"/>
      <c r="HQ4" s="38"/>
      <c r="HR4" s="41"/>
      <c r="HS4" s="37" t="s">
        <v>84</v>
      </c>
      <c r="HT4" s="38"/>
      <c r="HU4" s="38"/>
      <c r="HV4" s="38"/>
      <c r="HW4" s="38"/>
      <c r="HX4" s="38"/>
      <c r="HY4" s="38"/>
      <c r="HZ4" s="38"/>
      <c r="IA4" s="38"/>
      <c r="IB4" s="41"/>
      <c r="IC4" s="37" t="s">
        <v>85</v>
      </c>
      <c r="ID4" s="38"/>
      <c r="IE4" s="38"/>
      <c r="IF4" s="38"/>
      <c r="IG4" s="38"/>
      <c r="IH4" s="38"/>
      <c r="II4" s="38"/>
      <c r="IJ4" s="38"/>
      <c r="IK4" s="38"/>
      <c r="IL4" s="41"/>
      <c r="IM4" s="37" t="s">
        <v>86</v>
      </c>
      <c r="IN4" s="38"/>
      <c r="IO4" s="38"/>
      <c r="IP4" s="38"/>
      <c r="IQ4" s="38"/>
      <c r="IR4" s="38"/>
      <c r="IS4" s="38"/>
      <c r="IT4" s="38"/>
      <c r="IU4" s="38"/>
      <c r="IV4" s="41"/>
      <c r="IW4" s="46"/>
      <c r="IX4" s="37" t="s">
        <v>82</v>
      </c>
      <c r="IY4" s="38"/>
      <c r="IZ4" s="38"/>
      <c r="JA4" s="38"/>
      <c r="JB4" s="38"/>
      <c r="JC4" s="38"/>
      <c r="JD4" s="38"/>
      <c r="JE4" s="38"/>
      <c r="JF4" s="38"/>
      <c r="JG4" s="41"/>
      <c r="JH4" s="37" t="s">
        <v>83</v>
      </c>
      <c r="JI4" s="38"/>
      <c r="JJ4" s="38"/>
      <c r="JK4" s="38"/>
      <c r="JL4" s="38"/>
      <c r="JM4" s="38"/>
      <c r="JN4" s="38"/>
      <c r="JO4" s="38"/>
      <c r="JP4" s="38"/>
      <c r="JQ4" s="41"/>
      <c r="JR4" s="37" t="s">
        <v>84</v>
      </c>
      <c r="JS4" s="38"/>
      <c r="JT4" s="38"/>
      <c r="JU4" s="38"/>
      <c r="JV4" s="38"/>
      <c r="JW4" s="38"/>
      <c r="JX4" s="38"/>
      <c r="JY4" s="38"/>
      <c r="JZ4" s="38"/>
      <c r="KA4" s="41"/>
      <c r="KB4" s="37" t="s">
        <v>85</v>
      </c>
      <c r="KC4" s="38"/>
      <c r="KD4" s="38"/>
      <c r="KE4" s="38"/>
      <c r="KF4" s="38"/>
      <c r="KG4" s="38"/>
      <c r="KH4" s="38"/>
      <c r="KI4" s="38"/>
      <c r="KJ4" s="38"/>
      <c r="KK4" s="41"/>
      <c r="KL4" s="37" t="s">
        <v>86</v>
      </c>
      <c r="KM4" s="38"/>
      <c r="KN4" s="38"/>
      <c r="KO4" s="38"/>
      <c r="KP4" s="38"/>
      <c r="KQ4" s="38"/>
      <c r="KR4" s="38"/>
      <c r="KS4" s="38"/>
      <c r="KT4" s="38"/>
      <c r="KU4" s="41"/>
      <c r="KV4" s="46"/>
      <c r="KW4" s="37" t="s">
        <v>82</v>
      </c>
      <c r="KX4" s="38"/>
      <c r="KY4" s="38"/>
      <c r="KZ4" s="38"/>
      <c r="LA4" s="38"/>
      <c r="LB4" s="38"/>
      <c r="LC4" s="38"/>
      <c r="LD4" s="38"/>
      <c r="LE4" s="38"/>
      <c r="LF4" s="41"/>
      <c r="LG4" s="37" t="s">
        <v>83</v>
      </c>
      <c r="LH4" s="38"/>
      <c r="LI4" s="38"/>
      <c r="LJ4" s="38"/>
      <c r="LK4" s="38"/>
      <c r="LL4" s="38"/>
      <c r="LM4" s="38"/>
      <c r="LN4" s="38"/>
      <c r="LO4" s="38"/>
      <c r="LP4" s="41"/>
      <c r="LQ4" s="37" t="s">
        <v>84</v>
      </c>
      <c r="LR4" s="38"/>
      <c r="LS4" s="38"/>
      <c r="LT4" s="38"/>
      <c r="LU4" s="38"/>
      <c r="LV4" s="38"/>
      <c r="LW4" s="38"/>
      <c r="LX4" s="38"/>
      <c r="LY4" s="38"/>
      <c r="LZ4" s="41"/>
      <c r="MA4" s="37" t="s">
        <v>85</v>
      </c>
      <c r="MB4" s="38"/>
      <c r="MC4" s="38"/>
      <c r="MD4" s="38"/>
      <c r="ME4" s="38"/>
      <c r="MF4" s="38"/>
      <c r="MG4" s="38"/>
      <c r="MH4" s="38"/>
      <c r="MI4" s="38"/>
      <c r="MJ4" s="41"/>
      <c r="MK4" s="37" t="s">
        <v>86</v>
      </c>
      <c r="ML4" s="38"/>
      <c r="MM4" s="38"/>
      <c r="MN4" s="38"/>
      <c r="MO4" s="38"/>
      <c r="MP4" s="38"/>
      <c r="MQ4" s="38"/>
      <c r="MR4" s="38"/>
      <c r="MS4" s="38"/>
      <c r="MT4" s="41"/>
      <c r="MU4" s="37" t="s">
        <v>87</v>
      </c>
      <c r="MV4" s="38"/>
      <c r="MW4" s="38"/>
      <c r="MX4" s="41"/>
      <c r="MY4" s="37" t="s">
        <v>88</v>
      </c>
      <c r="MZ4" s="38"/>
      <c r="NA4" s="38"/>
      <c r="NB4" s="41"/>
      <c r="NC4" s="37" t="s">
        <v>51</v>
      </c>
      <c r="ND4" s="38"/>
      <c r="NE4" s="38"/>
      <c r="NF4" s="41"/>
      <c r="NG4" s="37" t="s">
        <v>89</v>
      </c>
      <c r="NH4" s="38"/>
      <c r="NI4" s="38"/>
      <c r="NJ4" s="41"/>
    </row>
    <row r="5" spans="1:374" x14ac:dyDescent="0.15">
      <c r="A5" s="33" t="s">
        <v>90</v>
      </c>
      <c r="B5" s="46"/>
      <c r="C5" s="46"/>
      <c r="D5" s="46"/>
      <c r="E5" s="46"/>
      <c r="F5" s="46"/>
      <c r="G5" s="46"/>
      <c r="H5" s="46" t="s">
        <v>91</v>
      </c>
      <c r="I5" s="47" t="s">
        <v>92</v>
      </c>
      <c r="J5" s="47" t="s">
        <v>93</v>
      </c>
      <c r="K5" s="47" t="s">
        <v>94</v>
      </c>
      <c r="L5" s="47" t="s">
        <v>95</v>
      </c>
      <c r="M5" s="47" t="s">
        <v>96</v>
      </c>
      <c r="N5" s="47" t="s">
        <v>97</v>
      </c>
      <c r="O5" s="47" t="s">
        <v>98</v>
      </c>
      <c r="P5" s="47" t="s">
        <v>99</v>
      </c>
      <c r="Q5" s="47" t="s">
        <v>100</v>
      </c>
      <c r="R5" s="47" t="s">
        <v>101</v>
      </c>
      <c r="S5" s="47" t="s">
        <v>102</v>
      </c>
      <c r="T5" s="47" t="s">
        <v>103</v>
      </c>
      <c r="U5" s="47" t="s">
        <v>104</v>
      </c>
      <c r="V5" s="47" t="s">
        <v>105</v>
      </c>
      <c r="W5" s="47" t="s">
        <v>106</v>
      </c>
      <c r="X5" s="47" t="s">
        <v>107</v>
      </c>
      <c r="Y5" s="47" t="s">
        <v>108</v>
      </c>
      <c r="Z5" s="47" t="s">
        <v>109</v>
      </c>
      <c r="AA5" s="47" t="s">
        <v>110</v>
      </c>
      <c r="AB5" s="47" t="s">
        <v>106</v>
      </c>
      <c r="AC5" s="47" t="s">
        <v>107</v>
      </c>
      <c r="AD5" s="47" t="s">
        <v>108</v>
      </c>
      <c r="AE5" s="47" t="s">
        <v>109</v>
      </c>
      <c r="AF5" s="47" t="s">
        <v>110</v>
      </c>
      <c r="AG5" s="47" t="s">
        <v>106</v>
      </c>
      <c r="AH5" s="47" t="s">
        <v>107</v>
      </c>
      <c r="AI5" s="47" t="s">
        <v>108</v>
      </c>
      <c r="AJ5" s="47" t="s">
        <v>109</v>
      </c>
      <c r="AK5" s="47" t="s">
        <v>110</v>
      </c>
      <c r="AL5" s="47" t="s">
        <v>106</v>
      </c>
      <c r="AM5" s="47" t="s">
        <v>107</v>
      </c>
      <c r="AN5" s="47" t="s">
        <v>108</v>
      </c>
      <c r="AO5" s="47" t="s">
        <v>109</v>
      </c>
      <c r="AP5" s="47" t="s">
        <v>110</v>
      </c>
      <c r="AQ5" s="47" t="s">
        <v>106</v>
      </c>
      <c r="AR5" s="47" t="s">
        <v>107</v>
      </c>
      <c r="AS5" s="47" t="s">
        <v>108</v>
      </c>
      <c r="AT5" s="47" t="s">
        <v>109</v>
      </c>
      <c r="AU5" s="47" t="s">
        <v>110</v>
      </c>
      <c r="AV5" s="47" t="s">
        <v>111</v>
      </c>
      <c r="AW5" s="47" t="s">
        <v>112</v>
      </c>
      <c r="AX5" s="47" t="s">
        <v>113</v>
      </c>
      <c r="AY5" s="47" t="s">
        <v>114</v>
      </c>
      <c r="AZ5" s="47" t="s">
        <v>115</v>
      </c>
      <c r="BA5" s="47" t="s">
        <v>116</v>
      </c>
      <c r="BB5" s="47" t="s">
        <v>117</v>
      </c>
      <c r="BC5" s="47" t="s">
        <v>118</v>
      </c>
      <c r="BD5" s="47" t="s">
        <v>119</v>
      </c>
      <c r="BE5" s="47" t="s">
        <v>120</v>
      </c>
      <c r="BF5" s="47" t="s">
        <v>121</v>
      </c>
      <c r="BG5" s="47" t="s">
        <v>122</v>
      </c>
      <c r="BH5" s="47" t="s">
        <v>123</v>
      </c>
      <c r="BI5" s="47" t="s">
        <v>124</v>
      </c>
      <c r="BJ5" s="47" t="s">
        <v>114</v>
      </c>
      <c r="BK5" s="47" t="s">
        <v>115</v>
      </c>
      <c r="BL5" s="47" t="s">
        <v>116</v>
      </c>
      <c r="BM5" s="47" t="s">
        <v>117</v>
      </c>
      <c r="BN5" s="47" t="s">
        <v>118</v>
      </c>
      <c r="BO5" s="47" t="s">
        <v>119</v>
      </c>
      <c r="BP5" s="47" t="s">
        <v>120</v>
      </c>
      <c r="BQ5" s="47" t="s">
        <v>121</v>
      </c>
      <c r="BR5" s="47" t="s">
        <v>122</v>
      </c>
      <c r="BS5" s="47" t="s">
        <v>123</v>
      </c>
      <c r="BT5" s="47" t="s">
        <v>124</v>
      </c>
      <c r="BU5" s="47" t="s">
        <v>114</v>
      </c>
      <c r="BV5" s="47" t="s">
        <v>115</v>
      </c>
      <c r="BW5" s="47" t="s">
        <v>116</v>
      </c>
      <c r="BX5" s="47" t="s">
        <v>117</v>
      </c>
      <c r="BY5" s="47" t="s">
        <v>118</v>
      </c>
      <c r="BZ5" s="47" t="s">
        <v>119</v>
      </c>
      <c r="CA5" s="47" t="s">
        <v>120</v>
      </c>
      <c r="CB5" s="47" t="s">
        <v>121</v>
      </c>
      <c r="CC5" s="47" t="s">
        <v>122</v>
      </c>
      <c r="CD5" s="47" t="s">
        <v>123</v>
      </c>
      <c r="CE5" s="47" t="s">
        <v>124</v>
      </c>
      <c r="CF5" s="47" t="s">
        <v>114</v>
      </c>
      <c r="CG5" s="47" t="s">
        <v>115</v>
      </c>
      <c r="CH5" s="47" t="s">
        <v>116</v>
      </c>
      <c r="CI5" s="47" t="s">
        <v>117</v>
      </c>
      <c r="CJ5" s="47" t="s">
        <v>118</v>
      </c>
      <c r="CK5" s="47" t="s">
        <v>119</v>
      </c>
      <c r="CL5" s="47" t="s">
        <v>120</v>
      </c>
      <c r="CM5" s="47" t="s">
        <v>121</v>
      </c>
      <c r="CN5" s="47" t="s">
        <v>122</v>
      </c>
      <c r="CO5" s="47" t="s">
        <v>123</v>
      </c>
      <c r="CP5" s="47" t="s">
        <v>114</v>
      </c>
      <c r="CQ5" s="47" t="s">
        <v>115</v>
      </c>
      <c r="CR5" s="47" t="s">
        <v>116</v>
      </c>
      <c r="CS5" s="47" t="s">
        <v>117</v>
      </c>
      <c r="CT5" s="47" t="s">
        <v>118</v>
      </c>
      <c r="CU5" s="47" t="s">
        <v>119</v>
      </c>
      <c r="CV5" s="47" t="s">
        <v>120</v>
      </c>
      <c r="CW5" s="47" t="s">
        <v>121</v>
      </c>
      <c r="CX5" s="47" t="s">
        <v>122</v>
      </c>
      <c r="CY5" s="47" t="s">
        <v>123</v>
      </c>
      <c r="CZ5" s="47" t="s">
        <v>125</v>
      </c>
      <c r="DA5" s="47" t="s">
        <v>114</v>
      </c>
      <c r="DB5" s="47" t="s">
        <v>115</v>
      </c>
      <c r="DC5" s="47" t="s">
        <v>116</v>
      </c>
      <c r="DD5" s="47" t="s">
        <v>117</v>
      </c>
      <c r="DE5" s="47" t="s">
        <v>118</v>
      </c>
      <c r="DF5" s="47" t="s">
        <v>119</v>
      </c>
      <c r="DG5" s="47" t="s">
        <v>120</v>
      </c>
      <c r="DH5" s="47" t="s">
        <v>121</v>
      </c>
      <c r="DI5" s="47" t="s">
        <v>122</v>
      </c>
      <c r="DJ5" s="47" t="s">
        <v>123</v>
      </c>
      <c r="DK5" s="47" t="s">
        <v>114</v>
      </c>
      <c r="DL5" s="47" t="s">
        <v>115</v>
      </c>
      <c r="DM5" s="47" t="s">
        <v>116</v>
      </c>
      <c r="DN5" s="47" t="s">
        <v>117</v>
      </c>
      <c r="DO5" s="47" t="s">
        <v>118</v>
      </c>
      <c r="DP5" s="47" t="s">
        <v>119</v>
      </c>
      <c r="DQ5" s="47" t="s">
        <v>120</v>
      </c>
      <c r="DR5" s="47" t="s">
        <v>121</v>
      </c>
      <c r="DS5" s="47" t="s">
        <v>122</v>
      </c>
      <c r="DT5" s="47" t="s">
        <v>123</v>
      </c>
      <c r="DU5" s="47" t="s">
        <v>114</v>
      </c>
      <c r="DV5" s="47" t="s">
        <v>115</v>
      </c>
      <c r="DW5" s="47" t="s">
        <v>116</v>
      </c>
      <c r="DX5" s="47" t="s">
        <v>117</v>
      </c>
      <c r="DY5" s="47" t="s">
        <v>118</v>
      </c>
      <c r="DZ5" s="47" t="s">
        <v>119</v>
      </c>
      <c r="EA5" s="47" t="s">
        <v>120</v>
      </c>
      <c r="EB5" s="47" t="s">
        <v>121</v>
      </c>
      <c r="EC5" s="47" t="s">
        <v>122</v>
      </c>
      <c r="ED5" s="47" t="s">
        <v>123</v>
      </c>
      <c r="EE5" s="47" t="s">
        <v>114</v>
      </c>
      <c r="EF5" s="47" t="s">
        <v>115</v>
      </c>
      <c r="EG5" s="47" t="s">
        <v>116</v>
      </c>
      <c r="EH5" s="47" t="s">
        <v>117</v>
      </c>
      <c r="EI5" s="47" t="s">
        <v>118</v>
      </c>
      <c r="EJ5" s="47" t="s">
        <v>119</v>
      </c>
      <c r="EK5" s="47" t="s">
        <v>120</v>
      </c>
      <c r="EL5" s="47" t="s">
        <v>121</v>
      </c>
      <c r="EM5" s="47" t="s">
        <v>122</v>
      </c>
      <c r="EN5" s="47" t="s">
        <v>123</v>
      </c>
      <c r="EO5" s="47" t="s">
        <v>114</v>
      </c>
      <c r="EP5" s="47" t="s">
        <v>115</v>
      </c>
      <c r="EQ5" s="47" t="s">
        <v>116</v>
      </c>
      <c r="ER5" s="47" t="s">
        <v>117</v>
      </c>
      <c r="ES5" s="47" t="s">
        <v>118</v>
      </c>
      <c r="ET5" s="47" t="s">
        <v>119</v>
      </c>
      <c r="EU5" s="47" t="s">
        <v>120</v>
      </c>
      <c r="EV5" s="47" t="s">
        <v>121</v>
      </c>
      <c r="EW5" s="47" t="s">
        <v>122</v>
      </c>
      <c r="EX5" s="47" t="s">
        <v>123</v>
      </c>
      <c r="EY5" s="47" t="s">
        <v>125</v>
      </c>
      <c r="EZ5" s="47" t="s">
        <v>114</v>
      </c>
      <c r="FA5" s="47" t="s">
        <v>115</v>
      </c>
      <c r="FB5" s="47" t="s">
        <v>116</v>
      </c>
      <c r="FC5" s="47" t="s">
        <v>117</v>
      </c>
      <c r="FD5" s="47" t="s">
        <v>118</v>
      </c>
      <c r="FE5" s="47" t="s">
        <v>119</v>
      </c>
      <c r="FF5" s="47" t="s">
        <v>120</v>
      </c>
      <c r="FG5" s="47" t="s">
        <v>121</v>
      </c>
      <c r="FH5" s="47" t="s">
        <v>122</v>
      </c>
      <c r="FI5" s="47" t="s">
        <v>123</v>
      </c>
      <c r="FJ5" s="47" t="s">
        <v>114</v>
      </c>
      <c r="FK5" s="47" t="s">
        <v>115</v>
      </c>
      <c r="FL5" s="47" t="s">
        <v>116</v>
      </c>
      <c r="FM5" s="47" t="s">
        <v>117</v>
      </c>
      <c r="FN5" s="47" t="s">
        <v>118</v>
      </c>
      <c r="FO5" s="47" t="s">
        <v>119</v>
      </c>
      <c r="FP5" s="47" t="s">
        <v>120</v>
      </c>
      <c r="FQ5" s="47" t="s">
        <v>121</v>
      </c>
      <c r="FR5" s="47" t="s">
        <v>122</v>
      </c>
      <c r="FS5" s="47" t="s">
        <v>123</v>
      </c>
      <c r="FT5" s="47" t="s">
        <v>114</v>
      </c>
      <c r="FU5" s="47" t="s">
        <v>115</v>
      </c>
      <c r="FV5" s="47" t="s">
        <v>116</v>
      </c>
      <c r="FW5" s="47" t="s">
        <v>117</v>
      </c>
      <c r="FX5" s="47" t="s">
        <v>118</v>
      </c>
      <c r="FY5" s="47" t="s">
        <v>119</v>
      </c>
      <c r="FZ5" s="47" t="s">
        <v>120</v>
      </c>
      <c r="GA5" s="47" t="s">
        <v>121</v>
      </c>
      <c r="GB5" s="47" t="s">
        <v>122</v>
      </c>
      <c r="GC5" s="47" t="s">
        <v>123</v>
      </c>
      <c r="GD5" s="47" t="s">
        <v>114</v>
      </c>
      <c r="GE5" s="47" t="s">
        <v>115</v>
      </c>
      <c r="GF5" s="47" t="s">
        <v>116</v>
      </c>
      <c r="GG5" s="47" t="s">
        <v>117</v>
      </c>
      <c r="GH5" s="47" t="s">
        <v>118</v>
      </c>
      <c r="GI5" s="47" t="s">
        <v>119</v>
      </c>
      <c r="GJ5" s="47" t="s">
        <v>120</v>
      </c>
      <c r="GK5" s="47" t="s">
        <v>121</v>
      </c>
      <c r="GL5" s="47" t="s">
        <v>122</v>
      </c>
      <c r="GM5" s="47" t="s">
        <v>123</v>
      </c>
      <c r="GN5" s="47" t="s">
        <v>114</v>
      </c>
      <c r="GO5" s="47" t="s">
        <v>115</v>
      </c>
      <c r="GP5" s="47" t="s">
        <v>116</v>
      </c>
      <c r="GQ5" s="47" t="s">
        <v>117</v>
      </c>
      <c r="GR5" s="47" t="s">
        <v>118</v>
      </c>
      <c r="GS5" s="47" t="s">
        <v>119</v>
      </c>
      <c r="GT5" s="47" t="s">
        <v>120</v>
      </c>
      <c r="GU5" s="47" t="s">
        <v>121</v>
      </c>
      <c r="GV5" s="47" t="s">
        <v>122</v>
      </c>
      <c r="GW5" s="47" t="s">
        <v>123</v>
      </c>
      <c r="GX5" s="47" t="s">
        <v>125</v>
      </c>
      <c r="GY5" s="47" t="s">
        <v>114</v>
      </c>
      <c r="GZ5" s="47" t="s">
        <v>115</v>
      </c>
      <c r="HA5" s="47" t="s">
        <v>116</v>
      </c>
      <c r="HB5" s="47" t="s">
        <v>117</v>
      </c>
      <c r="HC5" s="47" t="s">
        <v>118</v>
      </c>
      <c r="HD5" s="47" t="s">
        <v>119</v>
      </c>
      <c r="HE5" s="47" t="s">
        <v>120</v>
      </c>
      <c r="HF5" s="47" t="s">
        <v>121</v>
      </c>
      <c r="HG5" s="47" t="s">
        <v>122</v>
      </c>
      <c r="HH5" s="47" t="s">
        <v>123</v>
      </c>
      <c r="HI5" s="47" t="s">
        <v>114</v>
      </c>
      <c r="HJ5" s="47" t="s">
        <v>115</v>
      </c>
      <c r="HK5" s="47" t="s">
        <v>116</v>
      </c>
      <c r="HL5" s="47" t="s">
        <v>117</v>
      </c>
      <c r="HM5" s="47" t="s">
        <v>118</v>
      </c>
      <c r="HN5" s="47" t="s">
        <v>119</v>
      </c>
      <c r="HO5" s="47" t="s">
        <v>120</v>
      </c>
      <c r="HP5" s="47" t="s">
        <v>121</v>
      </c>
      <c r="HQ5" s="47" t="s">
        <v>122</v>
      </c>
      <c r="HR5" s="47" t="s">
        <v>123</v>
      </c>
      <c r="HS5" s="47" t="s">
        <v>114</v>
      </c>
      <c r="HT5" s="47" t="s">
        <v>115</v>
      </c>
      <c r="HU5" s="47" t="s">
        <v>116</v>
      </c>
      <c r="HV5" s="47" t="s">
        <v>117</v>
      </c>
      <c r="HW5" s="47" t="s">
        <v>118</v>
      </c>
      <c r="HX5" s="47" t="s">
        <v>119</v>
      </c>
      <c r="HY5" s="47" t="s">
        <v>120</v>
      </c>
      <c r="HZ5" s="47" t="s">
        <v>121</v>
      </c>
      <c r="IA5" s="47" t="s">
        <v>122</v>
      </c>
      <c r="IB5" s="47" t="s">
        <v>123</v>
      </c>
      <c r="IC5" s="47" t="s">
        <v>114</v>
      </c>
      <c r="ID5" s="47" t="s">
        <v>115</v>
      </c>
      <c r="IE5" s="47" t="s">
        <v>116</v>
      </c>
      <c r="IF5" s="47" t="s">
        <v>117</v>
      </c>
      <c r="IG5" s="47" t="s">
        <v>118</v>
      </c>
      <c r="IH5" s="47" t="s">
        <v>119</v>
      </c>
      <c r="II5" s="47" t="s">
        <v>120</v>
      </c>
      <c r="IJ5" s="47" t="s">
        <v>121</v>
      </c>
      <c r="IK5" s="47" t="s">
        <v>122</v>
      </c>
      <c r="IL5" s="47" t="s">
        <v>123</v>
      </c>
      <c r="IM5" s="47" t="s">
        <v>114</v>
      </c>
      <c r="IN5" s="47" t="s">
        <v>115</v>
      </c>
      <c r="IO5" s="47" t="s">
        <v>116</v>
      </c>
      <c r="IP5" s="47" t="s">
        <v>117</v>
      </c>
      <c r="IQ5" s="47" t="s">
        <v>118</v>
      </c>
      <c r="IR5" s="47" t="s">
        <v>119</v>
      </c>
      <c r="IS5" s="47" t="s">
        <v>120</v>
      </c>
      <c r="IT5" s="47" t="s">
        <v>121</v>
      </c>
      <c r="IU5" s="47" t="s">
        <v>122</v>
      </c>
      <c r="IV5" s="47" t="s">
        <v>123</v>
      </c>
      <c r="IW5" s="47" t="s">
        <v>125</v>
      </c>
      <c r="IX5" s="47" t="s">
        <v>114</v>
      </c>
      <c r="IY5" s="47" t="s">
        <v>115</v>
      </c>
      <c r="IZ5" s="47" t="s">
        <v>116</v>
      </c>
      <c r="JA5" s="47" t="s">
        <v>117</v>
      </c>
      <c r="JB5" s="47" t="s">
        <v>118</v>
      </c>
      <c r="JC5" s="47" t="s">
        <v>119</v>
      </c>
      <c r="JD5" s="47" t="s">
        <v>120</v>
      </c>
      <c r="JE5" s="47" t="s">
        <v>121</v>
      </c>
      <c r="JF5" s="47" t="s">
        <v>122</v>
      </c>
      <c r="JG5" s="47" t="s">
        <v>123</v>
      </c>
      <c r="JH5" s="47" t="s">
        <v>114</v>
      </c>
      <c r="JI5" s="47" t="s">
        <v>115</v>
      </c>
      <c r="JJ5" s="47" t="s">
        <v>116</v>
      </c>
      <c r="JK5" s="47" t="s">
        <v>117</v>
      </c>
      <c r="JL5" s="47" t="s">
        <v>118</v>
      </c>
      <c r="JM5" s="47" t="s">
        <v>119</v>
      </c>
      <c r="JN5" s="47" t="s">
        <v>120</v>
      </c>
      <c r="JO5" s="47" t="s">
        <v>121</v>
      </c>
      <c r="JP5" s="47" t="s">
        <v>122</v>
      </c>
      <c r="JQ5" s="47" t="s">
        <v>123</v>
      </c>
      <c r="JR5" s="47" t="s">
        <v>114</v>
      </c>
      <c r="JS5" s="47" t="s">
        <v>115</v>
      </c>
      <c r="JT5" s="47" t="s">
        <v>116</v>
      </c>
      <c r="JU5" s="47" t="s">
        <v>117</v>
      </c>
      <c r="JV5" s="47" t="s">
        <v>118</v>
      </c>
      <c r="JW5" s="47" t="s">
        <v>119</v>
      </c>
      <c r="JX5" s="47" t="s">
        <v>120</v>
      </c>
      <c r="JY5" s="47" t="s">
        <v>121</v>
      </c>
      <c r="JZ5" s="47" t="s">
        <v>122</v>
      </c>
      <c r="KA5" s="47" t="s">
        <v>123</v>
      </c>
      <c r="KB5" s="47" t="s">
        <v>114</v>
      </c>
      <c r="KC5" s="47" t="s">
        <v>115</v>
      </c>
      <c r="KD5" s="47" t="s">
        <v>116</v>
      </c>
      <c r="KE5" s="47" t="s">
        <v>117</v>
      </c>
      <c r="KF5" s="47" t="s">
        <v>118</v>
      </c>
      <c r="KG5" s="47" t="s">
        <v>119</v>
      </c>
      <c r="KH5" s="47" t="s">
        <v>120</v>
      </c>
      <c r="KI5" s="47" t="s">
        <v>121</v>
      </c>
      <c r="KJ5" s="47" t="s">
        <v>122</v>
      </c>
      <c r="KK5" s="47" t="s">
        <v>123</v>
      </c>
      <c r="KL5" s="47" t="s">
        <v>114</v>
      </c>
      <c r="KM5" s="47" t="s">
        <v>115</v>
      </c>
      <c r="KN5" s="47" t="s">
        <v>116</v>
      </c>
      <c r="KO5" s="47" t="s">
        <v>117</v>
      </c>
      <c r="KP5" s="47" t="s">
        <v>118</v>
      </c>
      <c r="KQ5" s="47" t="s">
        <v>119</v>
      </c>
      <c r="KR5" s="47" t="s">
        <v>120</v>
      </c>
      <c r="KS5" s="47" t="s">
        <v>121</v>
      </c>
      <c r="KT5" s="47" t="s">
        <v>122</v>
      </c>
      <c r="KU5" s="47" t="s">
        <v>123</v>
      </c>
      <c r="KV5" s="47" t="s">
        <v>125</v>
      </c>
      <c r="KW5" s="47" t="s">
        <v>114</v>
      </c>
      <c r="KX5" s="47" t="s">
        <v>115</v>
      </c>
      <c r="KY5" s="47" t="s">
        <v>116</v>
      </c>
      <c r="KZ5" s="47" t="s">
        <v>117</v>
      </c>
      <c r="LA5" s="47" t="s">
        <v>118</v>
      </c>
      <c r="LB5" s="47" t="s">
        <v>119</v>
      </c>
      <c r="LC5" s="47" t="s">
        <v>120</v>
      </c>
      <c r="LD5" s="47" t="s">
        <v>121</v>
      </c>
      <c r="LE5" s="47" t="s">
        <v>122</v>
      </c>
      <c r="LF5" s="47" t="s">
        <v>123</v>
      </c>
      <c r="LG5" s="47" t="s">
        <v>114</v>
      </c>
      <c r="LH5" s="47" t="s">
        <v>115</v>
      </c>
      <c r="LI5" s="47" t="s">
        <v>116</v>
      </c>
      <c r="LJ5" s="47" t="s">
        <v>117</v>
      </c>
      <c r="LK5" s="47" t="s">
        <v>118</v>
      </c>
      <c r="LL5" s="47" t="s">
        <v>119</v>
      </c>
      <c r="LM5" s="47" t="s">
        <v>120</v>
      </c>
      <c r="LN5" s="47" t="s">
        <v>121</v>
      </c>
      <c r="LO5" s="47" t="s">
        <v>122</v>
      </c>
      <c r="LP5" s="47" t="s">
        <v>123</v>
      </c>
      <c r="LQ5" s="47" t="s">
        <v>114</v>
      </c>
      <c r="LR5" s="47" t="s">
        <v>115</v>
      </c>
      <c r="LS5" s="47" t="s">
        <v>116</v>
      </c>
      <c r="LT5" s="47" t="s">
        <v>117</v>
      </c>
      <c r="LU5" s="47" t="s">
        <v>118</v>
      </c>
      <c r="LV5" s="47" t="s">
        <v>119</v>
      </c>
      <c r="LW5" s="47" t="s">
        <v>120</v>
      </c>
      <c r="LX5" s="47" t="s">
        <v>121</v>
      </c>
      <c r="LY5" s="47" t="s">
        <v>122</v>
      </c>
      <c r="LZ5" s="47" t="s">
        <v>123</v>
      </c>
      <c r="MA5" s="47" t="s">
        <v>114</v>
      </c>
      <c r="MB5" s="47" t="s">
        <v>115</v>
      </c>
      <c r="MC5" s="47" t="s">
        <v>116</v>
      </c>
      <c r="MD5" s="47" t="s">
        <v>117</v>
      </c>
      <c r="ME5" s="47" t="s">
        <v>118</v>
      </c>
      <c r="MF5" s="47" t="s">
        <v>119</v>
      </c>
      <c r="MG5" s="47" t="s">
        <v>120</v>
      </c>
      <c r="MH5" s="47" t="s">
        <v>121</v>
      </c>
      <c r="MI5" s="47" t="s">
        <v>122</v>
      </c>
      <c r="MJ5" s="47" t="s">
        <v>123</v>
      </c>
      <c r="MK5" s="47" t="s">
        <v>114</v>
      </c>
      <c r="ML5" s="47" t="s">
        <v>115</v>
      </c>
      <c r="MM5" s="47" t="s">
        <v>116</v>
      </c>
      <c r="MN5" s="47" t="s">
        <v>117</v>
      </c>
      <c r="MO5" s="47" t="s">
        <v>118</v>
      </c>
      <c r="MP5" s="47" t="s">
        <v>119</v>
      </c>
      <c r="MQ5" s="47" t="s">
        <v>120</v>
      </c>
      <c r="MR5" s="47" t="s">
        <v>121</v>
      </c>
      <c r="MS5" s="47" t="s">
        <v>122</v>
      </c>
      <c r="MT5" s="47" t="s">
        <v>123</v>
      </c>
      <c r="MU5" s="47" t="s">
        <v>126</v>
      </c>
      <c r="MV5" s="47" t="s">
        <v>127</v>
      </c>
      <c r="MW5" s="47" t="s">
        <v>128</v>
      </c>
      <c r="MX5" s="47" t="s">
        <v>129</v>
      </c>
      <c r="MY5" s="47" t="s">
        <v>126</v>
      </c>
      <c r="MZ5" s="47" t="s">
        <v>127</v>
      </c>
      <c r="NA5" s="47" t="s">
        <v>128</v>
      </c>
      <c r="NB5" s="47" t="s">
        <v>129</v>
      </c>
      <c r="NC5" s="47" t="s">
        <v>126</v>
      </c>
      <c r="ND5" s="47" t="s">
        <v>127</v>
      </c>
      <c r="NE5" s="47" t="s">
        <v>128</v>
      </c>
      <c r="NF5" s="47" t="s">
        <v>129</v>
      </c>
      <c r="NG5" s="47" t="s">
        <v>126</v>
      </c>
      <c r="NH5" s="47" t="s">
        <v>127</v>
      </c>
      <c r="NI5" s="47" t="s">
        <v>128</v>
      </c>
      <c r="NJ5" s="47" t="s">
        <v>129</v>
      </c>
    </row>
    <row r="6" spans="1:374" s="57" customFormat="1" ht="54" x14ac:dyDescent="0.15">
      <c r="A6" s="33" t="s">
        <v>130</v>
      </c>
      <c r="B6" s="48" t="str">
        <f>B7</f>
        <v>2022</v>
      </c>
      <c r="C6" s="48" t="str">
        <f t="shared" ref="C6:AX6" si="6">C7</f>
        <v>432121</v>
      </c>
      <c r="D6" s="48" t="str">
        <f t="shared" si="6"/>
        <v>47</v>
      </c>
      <c r="E6" s="48" t="str">
        <f t="shared" si="6"/>
        <v>04</v>
      </c>
      <c r="F6" s="48" t="str">
        <f t="shared" si="6"/>
        <v>0</v>
      </c>
      <c r="G6" s="48" t="str">
        <f t="shared" si="6"/>
        <v>000</v>
      </c>
      <c r="H6" s="48" t="str">
        <f t="shared" si="6"/>
        <v>熊本県　上天草市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3</v>
      </c>
      <c r="Q6" s="50" t="str">
        <f t="shared" si="6"/>
        <v>-</v>
      </c>
      <c r="R6" s="51" t="str">
        <f>R7</f>
        <v>令和17年1月31日　上天草市貝場太陽光発電所</v>
      </c>
      <c r="S6" s="52" t="str">
        <f t="shared" si="6"/>
        <v>令和17年1月31日　上天草市貝場太陽光発電所</v>
      </c>
      <c r="T6" s="48" t="str">
        <f t="shared" si="6"/>
        <v>無</v>
      </c>
      <c r="U6" s="52" t="str">
        <f t="shared" si="6"/>
        <v>九州電力株式会社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1282</v>
      </c>
      <c r="AM6" s="50">
        <f t="shared" si="6"/>
        <v>1181</v>
      </c>
      <c r="AN6" s="50">
        <f t="shared" si="6"/>
        <v>1240</v>
      </c>
      <c r="AO6" s="50">
        <f t="shared" si="6"/>
        <v>1183</v>
      </c>
      <c r="AP6" s="50">
        <f t="shared" si="6"/>
        <v>1277</v>
      </c>
      <c r="AQ6" s="50">
        <f t="shared" si="6"/>
        <v>1282</v>
      </c>
      <c r="AR6" s="50">
        <f t="shared" si="6"/>
        <v>1181</v>
      </c>
      <c r="AS6" s="50">
        <f t="shared" si="6"/>
        <v>1240</v>
      </c>
      <c r="AT6" s="50">
        <f t="shared" si="6"/>
        <v>1183</v>
      </c>
      <c r="AU6" s="50">
        <f t="shared" si="6"/>
        <v>1277</v>
      </c>
      <c r="AV6" s="50" t="str">
        <f t="shared" si="6"/>
        <v>-</v>
      </c>
      <c r="AW6" s="50">
        <f t="shared" si="6"/>
        <v>45961</v>
      </c>
      <c r="AX6" s="50">
        <f t="shared" si="6"/>
        <v>45961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131</v>
      </c>
      <c r="C7" s="58" t="s">
        <v>132</v>
      </c>
      <c r="D7" s="58" t="s">
        <v>133</v>
      </c>
      <c r="E7" s="58" t="s">
        <v>134</v>
      </c>
      <c r="F7" s="58" t="s">
        <v>135</v>
      </c>
      <c r="G7" s="58" t="s">
        <v>136</v>
      </c>
      <c r="H7" s="58" t="s">
        <v>137</v>
      </c>
      <c r="I7" s="58" t="s">
        <v>138</v>
      </c>
      <c r="J7" s="58" t="s">
        <v>139</v>
      </c>
      <c r="K7" s="58" t="s">
        <v>140</v>
      </c>
      <c r="L7" s="59" t="s">
        <v>141</v>
      </c>
      <c r="M7" s="60" t="s">
        <v>142</v>
      </c>
      <c r="N7" s="60" t="s">
        <v>142</v>
      </c>
      <c r="O7" s="61" t="s">
        <v>142</v>
      </c>
      <c r="P7" s="61">
        <v>3</v>
      </c>
      <c r="Q7" s="61" t="s">
        <v>142</v>
      </c>
      <c r="R7" s="62" t="s">
        <v>143</v>
      </c>
      <c r="S7" s="62" t="s">
        <v>143</v>
      </c>
      <c r="T7" s="63" t="s">
        <v>144</v>
      </c>
      <c r="U7" s="62" t="s">
        <v>145</v>
      </c>
      <c r="V7" s="59" t="s">
        <v>142</v>
      </c>
      <c r="W7" s="61" t="s">
        <v>142</v>
      </c>
      <c r="X7" s="61" t="s">
        <v>142</v>
      </c>
      <c r="Y7" s="61" t="s">
        <v>142</v>
      </c>
      <c r="Z7" s="61" t="s">
        <v>142</v>
      </c>
      <c r="AA7" s="61" t="s">
        <v>142</v>
      </c>
      <c r="AB7" s="61" t="s">
        <v>142</v>
      </c>
      <c r="AC7" s="61" t="s">
        <v>142</v>
      </c>
      <c r="AD7" s="61" t="s">
        <v>142</v>
      </c>
      <c r="AE7" s="61" t="s">
        <v>142</v>
      </c>
      <c r="AF7" s="61" t="s">
        <v>142</v>
      </c>
      <c r="AG7" s="61" t="s">
        <v>142</v>
      </c>
      <c r="AH7" s="61" t="s">
        <v>142</v>
      </c>
      <c r="AI7" s="61" t="s">
        <v>142</v>
      </c>
      <c r="AJ7" s="61" t="s">
        <v>142</v>
      </c>
      <c r="AK7" s="61" t="s">
        <v>142</v>
      </c>
      <c r="AL7" s="61">
        <v>1282</v>
      </c>
      <c r="AM7" s="61">
        <v>1181</v>
      </c>
      <c r="AN7" s="61">
        <v>1240</v>
      </c>
      <c r="AO7" s="61">
        <v>1183</v>
      </c>
      <c r="AP7" s="61">
        <v>1277</v>
      </c>
      <c r="AQ7" s="61">
        <v>1282</v>
      </c>
      <c r="AR7" s="61">
        <v>1181</v>
      </c>
      <c r="AS7" s="61">
        <v>1240</v>
      </c>
      <c r="AT7" s="61">
        <v>1183</v>
      </c>
      <c r="AU7" s="61">
        <v>1277</v>
      </c>
      <c r="AV7" s="61" t="s">
        <v>142</v>
      </c>
      <c r="AW7" s="61">
        <v>45961</v>
      </c>
      <c r="AX7" s="61">
        <v>45961</v>
      </c>
      <c r="AY7" s="64">
        <v>130.4</v>
      </c>
      <c r="AZ7" s="64">
        <v>110.7</v>
      </c>
      <c r="BA7" s="64">
        <v>113.6</v>
      </c>
      <c r="BB7" s="64">
        <v>115.7</v>
      </c>
      <c r="BC7" s="64">
        <v>126.8</v>
      </c>
      <c r="BD7" s="64">
        <v>123.2</v>
      </c>
      <c r="BE7" s="64">
        <v>134.69999999999999</v>
      </c>
      <c r="BF7" s="64">
        <v>141.80000000000001</v>
      </c>
      <c r="BG7" s="64">
        <v>138.19999999999999</v>
      </c>
      <c r="BH7" s="64">
        <v>135</v>
      </c>
      <c r="BI7" s="64">
        <v>100</v>
      </c>
      <c r="BJ7" s="64">
        <v>130.4</v>
      </c>
      <c r="BK7" s="64">
        <v>110.6</v>
      </c>
      <c r="BL7" s="64">
        <v>113.5</v>
      </c>
      <c r="BM7" s="64">
        <v>115.7</v>
      </c>
      <c r="BN7" s="64">
        <v>126.8</v>
      </c>
      <c r="BO7" s="64">
        <v>240.1</v>
      </c>
      <c r="BP7" s="64">
        <v>253.6</v>
      </c>
      <c r="BQ7" s="64">
        <v>238</v>
      </c>
      <c r="BR7" s="64">
        <v>227.5</v>
      </c>
      <c r="BS7" s="64">
        <v>238.5</v>
      </c>
      <c r="BT7" s="64">
        <v>100</v>
      </c>
      <c r="BU7" s="64" t="s">
        <v>142</v>
      </c>
      <c r="BV7" s="64" t="s">
        <v>142</v>
      </c>
      <c r="BW7" s="64" t="s">
        <v>142</v>
      </c>
      <c r="BX7" s="64" t="s">
        <v>142</v>
      </c>
      <c r="BY7" s="64" t="s">
        <v>142</v>
      </c>
      <c r="BZ7" s="64" t="s">
        <v>142</v>
      </c>
      <c r="CA7" s="64" t="s">
        <v>142</v>
      </c>
      <c r="CB7" s="64" t="s">
        <v>142</v>
      </c>
      <c r="CC7" s="64" t="s">
        <v>142</v>
      </c>
      <c r="CD7" s="64" t="s">
        <v>142</v>
      </c>
      <c r="CE7" s="64" t="s">
        <v>142</v>
      </c>
      <c r="CF7" s="64">
        <v>29815.1</v>
      </c>
      <c r="CG7" s="64">
        <v>35395.4</v>
      </c>
      <c r="CH7" s="64">
        <v>34895.199999999997</v>
      </c>
      <c r="CI7" s="64">
        <v>34247.699999999997</v>
      </c>
      <c r="CJ7" s="64">
        <v>31218.5</v>
      </c>
      <c r="CK7" s="64">
        <v>19863.5</v>
      </c>
      <c r="CL7" s="64">
        <v>19066.3</v>
      </c>
      <c r="CM7" s="64">
        <v>18998.7</v>
      </c>
      <c r="CN7" s="64">
        <v>17544.5</v>
      </c>
      <c r="CO7" s="64">
        <v>19886.599999999999</v>
      </c>
      <c r="CP7" s="61">
        <v>11629</v>
      </c>
      <c r="CQ7" s="61">
        <v>4467</v>
      </c>
      <c r="CR7" s="61">
        <v>5867</v>
      </c>
      <c r="CS7" s="61">
        <v>6362</v>
      </c>
      <c r="CT7" s="61">
        <v>10691</v>
      </c>
      <c r="CU7" s="61">
        <v>34140</v>
      </c>
      <c r="CV7" s="61">
        <v>33434</v>
      </c>
      <c r="CW7" s="61">
        <v>36820</v>
      </c>
      <c r="CX7" s="61">
        <v>35532</v>
      </c>
      <c r="CY7" s="61">
        <v>36111</v>
      </c>
      <c r="CZ7" s="61">
        <v>994</v>
      </c>
      <c r="DA7" s="64">
        <v>14.7</v>
      </c>
      <c r="DB7" s="64">
        <v>13.5</v>
      </c>
      <c r="DC7" s="64">
        <v>14.2</v>
      </c>
      <c r="DD7" s="64">
        <v>13.6</v>
      </c>
      <c r="DE7" s="64">
        <v>14.7</v>
      </c>
      <c r="DF7" s="64">
        <v>32.6</v>
      </c>
      <c r="DG7" s="64">
        <v>31.3</v>
      </c>
      <c r="DH7" s="64">
        <v>31.8</v>
      </c>
      <c r="DI7" s="64">
        <v>31.6</v>
      </c>
      <c r="DJ7" s="64">
        <v>30.4</v>
      </c>
      <c r="DK7" s="64">
        <v>0</v>
      </c>
      <c r="DL7" s="64">
        <v>0</v>
      </c>
      <c r="DM7" s="64">
        <v>0</v>
      </c>
      <c r="DN7" s="64">
        <v>0.6</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142</v>
      </c>
      <c r="EF7" s="64" t="s">
        <v>142</v>
      </c>
      <c r="EG7" s="64" t="s">
        <v>142</v>
      </c>
      <c r="EH7" s="64" t="s">
        <v>142</v>
      </c>
      <c r="EI7" s="64" t="s">
        <v>142</v>
      </c>
      <c r="EJ7" s="64" t="s">
        <v>142</v>
      </c>
      <c r="EK7" s="64" t="s">
        <v>142</v>
      </c>
      <c r="EL7" s="64" t="s">
        <v>142</v>
      </c>
      <c r="EM7" s="64" t="s">
        <v>142</v>
      </c>
      <c r="EN7" s="64" t="s">
        <v>142</v>
      </c>
      <c r="EO7" s="64">
        <v>100</v>
      </c>
      <c r="EP7" s="64">
        <v>100</v>
      </c>
      <c r="EQ7" s="64">
        <v>100</v>
      </c>
      <c r="ER7" s="64">
        <v>100</v>
      </c>
      <c r="ES7" s="64">
        <v>100</v>
      </c>
      <c r="ET7" s="64">
        <v>83.4</v>
      </c>
      <c r="EU7" s="64">
        <v>82.5</v>
      </c>
      <c r="EV7" s="64">
        <v>83.2</v>
      </c>
      <c r="EW7" s="64">
        <v>87.9</v>
      </c>
      <c r="EX7" s="64">
        <v>82.3</v>
      </c>
      <c r="EY7" s="61" t="s">
        <v>142</v>
      </c>
      <c r="EZ7" s="64" t="s">
        <v>142</v>
      </c>
      <c r="FA7" s="64" t="s">
        <v>142</v>
      </c>
      <c r="FB7" s="64" t="s">
        <v>142</v>
      </c>
      <c r="FC7" s="64" t="s">
        <v>142</v>
      </c>
      <c r="FD7" s="64" t="s">
        <v>142</v>
      </c>
      <c r="FE7" s="64">
        <v>57.6</v>
      </c>
      <c r="FF7" s="64">
        <v>60.4</v>
      </c>
      <c r="FG7" s="64">
        <v>54.1</v>
      </c>
      <c r="FH7" s="64">
        <v>58.1</v>
      </c>
      <c r="FI7" s="64">
        <v>55.4</v>
      </c>
      <c r="FJ7" s="64" t="s">
        <v>142</v>
      </c>
      <c r="FK7" s="64" t="s">
        <v>142</v>
      </c>
      <c r="FL7" s="64" t="s">
        <v>142</v>
      </c>
      <c r="FM7" s="64" t="s">
        <v>142</v>
      </c>
      <c r="FN7" s="64" t="s">
        <v>142</v>
      </c>
      <c r="FO7" s="64">
        <v>8.6999999999999993</v>
      </c>
      <c r="FP7" s="64">
        <v>14.9</v>
      </c>
      <c r="FQ7" s="64">
        <v>16.2</v>
      </c>
      <c r="FR7" s="64">
        <v>5.6</v>
      </c>
      <c r="FS7" s="64">
        <v>7</v>
      </c>
      <c r="FT7" s="64" t="s">
        <v>142</v>
      </c>
      <c r="FU7" s="64" t="s">
        <v>142</v>
      </c>
      <c r="FV7" s="64" t="s">
        <v>142</v>
      </c>
      <c r="FW7" s="64" t="s">
        <v>142</v>
      </c>
      <c r="FX7" s="64" t="s">
        <v>142</v>
      </c>
      <c r="FY7" s="64">
        <v>375</v>
      </c>
      <c r="FZ7" s="64">
        <v>314.5</v>
      </c>
      <c r="GA7" s="64">
        <v>339.9</v>
      </c>
      <c r="GB7" s="64">
        <v>303.60000000000002</v>
      </c>
      <c r="GC7" s="64">
        <v>276.89999999999998</v>
      </c>
      <c r="GD7" s="64" t="s">
        <v>142</v>
      </c>
      <c r="GE7" s="64" t="s">
        <v>142</v>
      </c>
      <c r="GF7" s="64" t="s">
        <v>142</v>
      </c>
      <c r="GG7" s="64" t="s">
        <v>142</v>
      </c>
      <c r="GH7" s="64" t="s">
        <v>142</v>
      </c>
      <c r="GI7" s="64" t="s">
        <v>142</v>
      </c>
      <c r="GJ7" s="64" t="s">
        <v>142</v>
      </c>
      <c r="GK7" s="64" t="s">
        <v>142</v>
      </c>
      <c r="GL7" s="64" t="s">
        <v>142</v>
      </c>
      <c r="GM7" s="64" t="s">
        <v>142</v>
      </c>
      <c r="GN7" s="64" t="s">
        <v>142</v>
      </c>
      <c r="GO7" s="64" t="s">
        <v>142</v>
      </c>
      <c r="GP7" s="64" t="s">
        <v>142</v>
      </c>
      <c r="GQ7" s="64" t="s">
        <v>142</v>
      </c>
      <c r="GR7" s="64" t="s">
        <v>142</v>
      </c>
      <c r="GS7" s="64">
        <v>94.7</v>
      </c>
      <c r="GT7" s="64">
        <v>96</v>
      </c>
      <c r="GU7" s="64">
        <v>97.1</v>
      </c>
      <c r="GV7" s="64">
        <v>98.9</v>
      </c>
      <c r="GW7" s="64">
        <v>99.1</v>
      </c>
      <c r="GX7" s="61" t="s">
        <v>142</v>
      </c>
      <c r="GY7" s="64" t="s">
        <v>142</v>
      </c>
      <c r="GZ7" s="64" t="s">
        <v>142</v>
      </c>
      <c r="HA7" s="64" t="s">
        <v>142</v>
      </c>
      <c r="HB7" s="64" t="s">
        <v>142</v>
      </c>
      <c r="HC7" s="64" t="s">
        <v>142</v>
      </c>
      <c r="HD7" s="64">
        <v>67.8</v>
      </c>
      <c r="HE7" s="64">
        <v>71</v>
      </c>
      <c r="HF7" s="64">
        <v>70.5</v>
      </c>
      <c r="HG7" s="64">
        <v>69.400000000000006</v>
      </c>
      <c r="HH7" s="64">
        <v>67.7</v>
      </c>
      <c r="HI7" s="64" t="s">
        <v>142</v>
      </c>
      <c r="HJ7" s="64" t="s">
        <v>142</v>
      </c>
      <c r="HK7" s="64" t="s">
        <v>142</v>
      </c>
      <c r="HL7" s="64" t="s">
        <v>142</v>
      </c>
      <c r="HM7" s="64" t="s">
        <v>142</v>
      </c>
      <c r="HN7" s="64">
        <v>0.6</v>
      </c>
      <c r="HO7" s="64">
        <v>0.2</v>
      </c>
      <c r="HP7" s="64">
        <v>0.1</v>
      </c>
      <c r="HQ7" s="64">
        <v>0.5</v>
      </c>
      <c r="HR7" s="64">
        <v>0.6</v>
      </c>
      <c r="HS7" s="64" t="s">
        <v>142</v>
      </c>
      <c r="HT7" s="64" t="s">
        <v>142</v>
      </c>
      <c r="HU7" s="64" t="s">
        <v>142</v>
      </c>
      <c r="HV7" s="64" t="s">
        <v>142</v>
      </c>
      <c r="HW7" s="64" t="s">
        <v>142</v>
      </c>
      <c r="HX7" s="64">
        <v>43.5</v>
      </c>
      <c r="HY7" s="64">
        <v>42.8</v>
      </c>
      <c r="HZ7" s="64">
        <v>41</v>
      </c>
      <c r="IA7" s="64">
        <v>46.6</v>
      </c>
      <c r="IB7" s="64">
        <v>32.200000000000003</v>
      </c>
      <c r="IC7" s="64" t="s">
        <v>142</v>
      </c>
      <c r="ID7" s="64" t="s">
        <v>142</v>
      </c>
      <c r="IE7" s="64" t="s">
        <v>142</v>
      </c>
      <c r="IF7" s="64" t="s">
        <v>142</v>
      </c>
      <c r="IG7" s="64" t="s">
        <v>142</v>
      </c>
      <c r="IH7" s="64" t="s">
        <v>142</v>
      </c>
      <c r="II7" s="64" t="s">
        <v>142</v>
      </c>
      <c r="IJ7" s="64" t="s">
        <v>142</v>
      </c>
      <c r="IK7" s="64" t="s">
        <v>142</v>
      </c>
      <c r="IL7" s="64" t="s">
        <v>142</v>
      </c>
      <c r="IM7" s="64" t="s">
        <v>142</v>
      </c>
      <c r="IN7" s="64" t="s">
        <v>142</v>
      </c>
      <c r="IO7" s="64" t="s">
        <v>142</v>
      </c>
      <c r="IP7" s="64" t="s">
        <v>142</v>
      </c>
      <c r="IQ7" s="64" t="s">
        <v>142</v>
      </c>
      <c r="IR7" s="64">
        <v>33.799999999999997</v>
      </c>
      <c r="IS7" s="64">
        <v>24</v>
      </c>
      <c r="IT7" s="64">
        <v>23.8</v>
      </c>
      <c r="IU7" s="64">
        <v>30.5</v>
      </c>
      <c r="IV7" s="64">
        <v>14.5</v>
      </c>
      <c r="IW7" s="61" t="s">
        <v>142</v>
      </c>
      <c r="IX7" s="64" t="s">
        <v>142</v>
      </c>
      <c r="IY7" s="64" t="s">
        <v>142</v>
      </c>
      <c r="IZ7" s="64" t="s">
        <v>142</v>
      </c>
      <c r="JA7" s="64" t="s">
        <v>142</v>
      </c>
      <c r="JB7" s="64" t="s">
        <v>142</v>
      </c>
      <c r="JC7" s="64">
        <v>13.4</v>
      </c>
      <c r="JD7" s="64">
        <v>12.2</v>
      </c>
      <c r="JE7" s="64">
        <v>16.8</v>
      </c>
      <c r="JF7" s="64">
        <v>21.1</v>
      </c>
      <c r="JG7" s="64">
        <v>18.899999999999999</v>
      </c>
      <c r="JH7" s="64" t="s">
        <v>142</v>
      </c>
      <c r="JI7" s="64" t="s">
        <v>142</v>
      </c>
      <c r="JJ7" s="64" t="s">
        <v>142</v>
      </c>
      <c r="JK7" s="64" t="s">
        <v>142</v>
      </c>
      <c r="JL7" s="64" t="s">
        <v>142</v>
      </c>
      <c r="JM7" s="64">
        <v>46.6</v>
      </c>
      <c r="JN7" s="64">
        <v>30.5</v>
      </c>
      <c r="JO7" s="64">
        <v>24.4</v>
      </c>
      <c r="JP7" s="64">
        <v>17.100000000000001</v>
      </c>
      <c r="JQ7" s="64">
        <v>8.5</v>
      </c>
      <c r="JR7" s="64" t="s">
        <v>142</v>
      </c>
      <c r="JS7" s="64" t="s">
        <v>142</v>
      </c>
      <c r="JT7" s="64" t="s">
        <v>142</v>
      </c>
      <c r="JU7" s="64" t="s">
        <v>142</v>
      </c>
      <c r="JV7" s="64" t="s">
        <v>142</v>
      </c>
      <c r="JW7" s="64">
        <v>108</v>
      </c>
      <c r="JX7" s="64">
        <v>459.2</v>
      </c>
      <c r="JY7" s="64">
        <v>331.9</v>
      </c>
      <c r="JZ7" s="64">
        <v>450.4</v>
      </c>
      <c r="KA7" s="64">
        <v>506.5</v>
      </c>
      <c r="KB7" s="64" t="s">
        <v>142</v>
      </c>
      <c r="KC7" s="64" t="s">
        <v>142</v>
      </c>
      <c r="KD7" s="64" t="s">
        <v>142</v>
      </c>
      <c r="KE7" s="64" t="s">
        <v>142</v>
      </c>
      <c r="KF7" s="64" t="s">
        <v>142</v>
      </c>
      <c r="KG7" s="64" t="s">
        <v>142</v>
      </c>
      <c r="KH7" s="64" t="s">
        <v>142</v>
      </c>
      <c r="KI7" s="64" t="s">
        <v>142</v>
      </c>
      <c r="KJ7" s="64" t="s">
        <v>142</v>
      </c>
      <c r="KK7" s="64" t="s">
        <v>142</v>
      </c>
      <c r="KL7" s="64" t="s">
        <v>142</v>
      </c>
      <c r="KM7" s="64" t="s">
        <v>142</v>
      </c>
      <c r="KN7" s="64" t="s">
        <v>142</v>
      </c>
      <c r="KO7" s="64" t="s">
        <v>142</v>
      </c>
      <c r="KP7" s="64" t="s">
        <v>142</v>
      </c>
      <c r="KQ7" s="64">
        <v>92</v>
      </c>
      <c r="KR7" s="64">
        <v>95.4</v>
      </c>
      <c r="KS7" s="64">
        <v>95.1</v>
      </c>
      <c r="KT7" s="64">
        <v>96.5</v>
      </c>
      <c r="KU7" s="64">
        <v>98.5</v>
      </c>
      <c r="KV7" s="61">
        <v>994</v>
      </c>
      <c r="KW7" s="64">
        <v>14.7</v>
      </c>
      <c r="KX7" s="64">
        <v>13.5</v>
      </c>
      <c r="KY7" s="64">
        <v>14.2</v>
      </c>
      <c r="KZ7" s="64">
        <v>13.6</v>
      </c>
      <c r="LA7" s="64">
        <v>14.7</v>
      </c>
      <c r="LB7" s="64">
        <v>15.3</v>
      </c>
      <c r="LC7" s="64">
        <v>14.9</v>
      </c>
      <c r="LD7" s="64">
        <v>14.9</v>
      </c>
      <c r="LE7" s="64">
        <v>14.3</v>
      </c>
      <c r="LF7" s="64">
        <v>13.8</v>
      </c>
      <c r="LG7" s="64">
        <v>0</v>
      </c>
      <c r="LH7" s="64">
        <v>0</v>
      </c>
      <c r="LI7" s="64">
        <v>0</v>
      </c>
      <c r="LJ7" s="64">
        <v>0.6</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142</v>
      </c>
      <c r="MB7" s="64" t="s">
        <v>142</v>
      </c>
      <c r="MC7" s="64" t="s">
        <v>142</v>
      </c>
      <c r="MD7" s="64" t="s">
        <v>142</v>
      </c>
      <c r="ME7" s="64" t="s">
        <v>142</v>
      </c>
      <c r="MF7" s="64" t="s">
        <v>142</v>
      </c>
      <c r="MG7" s="64" t="s">
        <v>142</v>
      </c>
      <c r="MH7" s="64" t="s">
        <v>142</v>
      </c>
      <c r="MI7" s="64" t="s">
        <v>142</v>
      </c>
      <c r="MJ7" s="64" t="s">
        <v>142</v>
      </c>
      <c r="MK7" s="64">
        <v>100</v>
      </c>
      <c r="ML7" s="64">
        <v>100</v>
      </c>
      <c r="MM7" s="64">
        <v>100</v>
      </c>
      <c r="MN7" s="64">
        <v>100</v>
      </c>
      <c r="MO7" s="64">
        <v>100</v>
      </c>
      <c r="MP7" s="64">
        <v>98.7</v>
      </c>
      <c r="MQ7" s="64">
        <v>98.8</v>
      </c>
      <c r="MR7" s="64">
        <v>98.9</v>
      </c>
      <c r="MS7" s="64">
        <v>99.7</v>
      </c>
      <c r="MT7" s="64">
        <v>99.8</v>
      </c>
      <c r="MU7" s="64" t="s">
        <v>142</v>
      </c>
      <c r="MV7" s="64" t="s">
        <v>142</v>
      </c>
      <c r="MW7" s="64" t="s">
        <v>142</v>
      </c>
      <c r="MX7" s="64" t="s">
        <v>142</v>
      </c>
      <c r="MY7" s="64" t="s">
        <v>142</v>
      </c>
      <c r="MZ7" s="64" t="s">
        <v>142</v>
      </c>
      <c r="NA7" s="64" t="s">
        <v>142</v>
      </c>
      <c r="NB7" s="64" t="s">
        <v>142</v>
      </c>
      <c r="NC7" s="64" t="s">
        <v>142</v>
      </c>
      <c r="ND7" s="64" t="s">
        <v>142</v>
      </c>
      <c r="NE7" s="64" t="s">
        <v>142</v>
      </c>
      <c r="NF7" s="64" t="s">
        <v>142</v>
      </c>
      <c r="NG7" s="64">
        <v>3</v>
      </c>
      <c r="NH7" s="64">
        <v>3</v>
      </c>
      <c r="NI7" s="64">
        <v>3</v>
      </c>
      <c r="NJ7" s="64">
        <v>3</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146</v>
      </c>
      <c r="FB8" s="66"/>
      <c r="FC8" s="66"/>
      <c r="FD8" s="66"/>
      <c r="FE8" s="66"/>
      <c r="FF8" s="67"/>
      <c r="FG8" s="66"/>
      <c r="FH8" s="66"/>
      <c r="FI8" s="66" t="str">
        <f>FJ4</f>
        <v>修繕費比率（％）</v>
      </c>
      <c r="FJ8" s="66" t="b">
        <f>IF(SUM($M$6,$MU$7:$MX$7)=0,FALSE,TRUE)</f>
        <v>0</v>
      </c>
      <c r="FK8" s="68" t="s">
        <v>146</v>
      </c>
      <c r="FL8" s="66"/>
      <c r="FM8" s="66"/>
      <c r="FN8" s="66"/>
      <c r="FO8" s="66"/>
      <c r="FP8" s="66"/>
      <c r="FQ8" s="67"/>
      <c r="FR8" s="66"/>
      <c r="FS8" s="66" t="str">
        <f>FT4</f>
        <v>企業債残高対料金収入比率（％）</v>
      </c>
      <c r="FT8" s="66" t="b">
        <f>IF(SUM($M$6,$MU$7:$MX$7)=0,FALSE,TRUE)</f>
        <v>0</v>
      </c>
      <c r="FU8" s="68" t="s">
        <v>146</v>
      </c>
      <c r="FV8" s="66"/>
      <c r="FW8" s="66"/>
      <c r="FX8" s="66"/>
      <c r="FY8" s="66"/>
      <c r="FZ8" s="66"/>
      <c r="GA8" s="66"/>
      <c r="GB8" s="67"/>
      <c r="GC8" s="66" t="str">
        <f>GD4</f>
        <v>有形固定資産減価償却率（％）</v>
      </c>
      <c r="GD8" s="66" t="b">
        <f>IF(SUM($M$6,$MU$7:$MX$7)=0,FALSE,TRUE)</f>
        <v>0</v>
      </c>
      <c r="GE8" s="68" t="s">
        <v>146</v>
      </c>
      <c r="GF8" s="66"/>
      <c r="GG8" s="66"/>
      <c r="GH8" s="66"/>
      <c r="GI8" s="66"/>
      <c r="GJ8" s="66"/>
      <c r="GK8" s="66"/>
      <c r="GL8" s="66"/>
      <c r="GM8" s="66" t="str">
        <f>GN4</f>
        <v>FIT・FIP収入割合（％）</v>
      </c>
      <c r="GN8" s="66" t="b">
        <f>IF(SUM($M$6,$MU$7:$MX$7)=0,FALSE,TRUE)</f>
        <v>0</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1</v>
      </c>
      <c r="KX8" s="68" t="s">
        <v>146</v>
      </c>
      <c r="KY8" s="66"/>
      <c r="KZ8" s="66"/>
      <c r="LA8" s="66"/>
      <c r="LB8" s="66"/>
      <c r="LC8" s="67"/>
      <c r="LD8" s="66"/>
      <c r="LE8" s="66"/>
      <c r="LF8" s="66" t="str">
        <f>LG4</f>
        <v>修繕費比率（％）</v>
      </c>
      <c r="LG8" s="66" t="b">
        <f>IF(SUM($P$7,$NG$7:$NJ$7)=0,FALSE,TRUE)</f>
        <v>1</v>
      </c>
      <c r="LH8" s="68" t="s">
        <v>146</v>
      </c>
      <c r="LI8" s="66"/>
      <c r="LJ8" s="66"/>
      <c r="LK8" s="66"/>
      <c r="LL8" s="66"/>
      <c r="LM8" s="66"/>
      <c r="LN8" s="67"/>
      <c r="LO8" s="66"/>
      <c r="LP8" s="66" t="str">
        <f>LQ4</f>
        <v>企業債残高対料金収入比率（％）</v>
      </c>
      <c r="LQ8" s="66" t="b">
        <f>IF(SUM($P$7,$NG$7:$NJ$7)=0,FALSE,TRUE)</f>
        <v>1</v>
      </c>
      <c r="LR8" s="68" t="s">
        <v>146</v>
      </c>
      <c r="LS8" s="66"/>
      <c r="LT8" s="66"/>
      <c r="LU8" s="66"/>
      <c r="LV8" s="66"/>
      <c r="LW8" s="66"/>
      <c r="LX8" s="66"/>
      <c r="LY8" s="67"/>
      <c r="LZ8" s="66" t="str">
        <f>MA4</f>
        <v>有形固定資産減価償却率（％）</v>
      </c>
      <c r="MA8" s="66" t="b">
        <f>IF(SUM($P$7,$NG$7:$NJ$7)=0,FALSE,TRUE)</f>
        <v>1</v>
      </c>
      <c r="MB8" s="68" t="s">
        <v>146</v>
      </c>
      <c r="MC8" s="66"/>
      <c r="MD8" s="66"/>
      <c r="ME8" s="66"/>
      <c r="MF8" s="66"/>
      <c r="MG8" s="66"/>
      <c r="MH8" s="66"/>
      <c r="MI8" s="66"/>
      <c r="MJ8" s="66" t="str">
        <f>MK4</f>
        <v>FIT・FIP収入割合（％）</v>
      </c>
      <c r="MK8" s="66" t="b">
        <f>IF(SUM($P$7,$NG$7:$NJ$7)=0,FALSE,TRUE)</f>
        <v>1</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（最大出力合計994kW）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（最大出力合計994kW）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130.4</v>
      </c>
      <c r="AZ11" s="75">
        <f>AZ7</f>
        <v>110.7</v>
      </c>
      <c r="BA11" s="75">
        <f>BA7</f>
        <v>113.6</v>
      </c>
      <c r="BB11" s="75">
        <f>BB7</f>
        <v>115.7</v>
      </c>
      <c r="BC11" s="75">
        <f>BC7</f>
        <v>126.8</v>
      </c>
      <c r="BD11" s="65"/>
      <c r="BE11" s="65"/>
      <c r="BF11" s="65"/>
      <c r="BG11" s="65"/>
      <c r="BH11" s="65"/>
      <c r="BI11" s="74" t="s">
        <v>154</v>
      </c>
      <c r="BJ11" s="75">
        <f>BJ7</f>
        <v>130.4</v>
      </c>
      <c r="BK11" s="75">
        <f>BK7</f>
        <v>110.6</v>
      </c>
      <c r="BL11" s="75">
        <f>BL7</f>
        <v>113.5</v>
      </c>
      <c r="BM11" s="75">
        <f>BM7</f>
        <v>115.7</v>
      </c>
      <c r="BN11" s="75">
        <f>BN7</f>
        <v>126.8</v>
      </c>
      <c r="BO11" s="65"/>
      <c r="BP11" s="65"/>
      <c r="BQ11" s="65"/>
      <c r="BR11" s="65"/>
      <c r="BS11" s="65"/>
      <c r="BT11" s="74" t="s">
        <v>155</v>
      </c>
      <c r="BU11" s="75" t="str">
        <f>BU7</f>
        <v>-</v>
      </c>
      <c r="BV11" s="75" t="str">
        <f>BV7</f>
        <v>-</v>
      </c>
      <c r="BW11" s="75" t="str">
        <f>BW7</f>
        <v>-</v>
      </c>
      <c r="BX11" s="75" t="str">
        <f>BX7</f>
        <v>-</v>
      </c>
      <c r="BY11" s="75" t="str">
        <f>BY7</f>
        <v>-</v>
      </c>
      <c r="BZ11" s="65"/>
      <c r="CA11" s="65"/>
      <c r="CB11" s="65"/>
      <c r="CC11" s="65"/>
      <c r="CD11" s="65"/>
      <c r="CE11" s="74" t="s">
        <v>156</v>
      </c>
      <c r="CF11" s="75">
        <f>CF7</f>
        <v>29815.1</v>
      </c>
      <c r="CG11" s="75">
        <f>CG7</f>
        <v>35395.4</v>
      </c>
      <c r="CH11" s="75">
        <f>CH7</f>
        <v>34895.199999999997</v>
      </c>
      <c r="CI11" s="75">
        <f>CI7</f>
        <v>34247.699999999997</v>
      </c>
      <c r="CJ11" s="75">
        <f>CJ7</f>
        <v>31218.5</v>
      </c>
      <c r="CK11" s="65"/>
      <c r="CL11" s="65"/>
      <c r="CM11" s="65"/>
      <c r="CN11" s="65"/>
      <c r="CO11" s="74" t="s">
        <v>157</v>
      </c>
      <c r="CP11" s="76">
        <f>CP7</f>
        <v>11629</v>
      </c>
      <c r="CQ11" s="76">
        <f>CQ7</f>
        <v>4467</v>
      </c>
      <c r="CR11" s="76">
        <f>CR7</f>
        <v>5867</v>
      </c>
      <c r="CS11" s="76">
        <f>CS7</f>
        <v>6362</v>
      </c>
      <c r="CT11" s="76">
        <f>CT7</f>
        <v>10691</v>
      </c>
      <c r="CU11" s="65"/>
      <c r="CV11" s="65"/>
      <c r="CW11" s="65"/>
      <c r="CX11" s="65"/>
      <c r="CY11" s="65"/>
      <c r="CZ11" s="74" t="s">
        <v>154</v>
      </c>
      <c r="DA11" s="75">
        <f>DA7</f>
        <v>14.7</v>
      </c>
      <c r="DB11" s="75">
        <f>DB7</f>
        <v>13.5</v>
      </c>
      <c r="DC11" s="75">
        <f>DC7</f>
        <v>14.2</v>
      </c>
      <c r="DD11" s="75">
        <f>DD7</f>
        <v>13.6</v>
      </c>
      <c r="DE11" s="75">
        <f>DE7</f>
        <v>14.7</v>
      </c>
      <c r="DF11" s="65"/>
      <c r="DG11" s="65"/>
      <c r="DH11" s="65"/>
      <c r="DI11" s="65"/>
      <c r="DJ11" s="74" t="s">
        <v>154</v>
      </c>
      <c r="DK11" s="75">
        <f>DK7</f>
        <v>0</v>
      </c>
      <c r="DL11" s="75">
        <f>DL7</f>
        <v>0</v>
      </c>
      <c r="DM11" s="75">
        <f>DM7</f>
        <v>0</v>
      </c>
      <c r="DN11" s="75">
        <f>DN7</f>
        <v>0.6</v>
      </c>
      <c r="DO11" s="75">
        <f>DO7</f>
        <v>0</v>
      </c>
      <c r="DP11" s="65"/>
      <c r="DQ11" s="65"/>
      <c r="DR11" s="65"/>
      <c r="DS11" s="65"/>
      <c r="DT11" s="74" t="s">
        <v>154</v>
      </c>
      <c r="DU11" s="75">
        <f>DU7</f>
        <v>0</v>
      </c>
      <c r="DV11" s="75">
        <f>DV7</f>
        <v>0</v>
      </c>
      <c r="DW11" s="75">
        <f>DW7</f>
        <v>0</v>
      </c>
      <c r="DX11" s="75">
        <f>DX7</f>
        <v>0</v>
      </c>
      <c r="DY11" s="75">
        <f>DY7</f>
        <v>0</v>
      </c>
      <c r="DZ11" s="65"/>
      <c r="EA11" s="65"/>
      <c r="EB11" s="65"/>
      <c r="EC11" s="65"/>
      <c r="ED11" s="74" t="s">
        <v>154</v>
      </c>
      <c r="EE11" s="75" t="str">
        <f>EE7</f>
        <v>-</v>
      </c>
      <c r="EF11" s="75" t="str">
        <f>EF7</f>
        <v>-</v>
      </c>
      <c r="EG11" s="75" t="str">
        <f>EG7</f>
        <v>-</v>
      </c>
      <c r="EH11" s="75" t="str">
        <f>EH7</f>
        <v>-</v>
      </c>
      <c r="EI11" s="75" t="str">
        <f>EI7</f>
        <v>-</v>
      </c>
      <c r="EJ11" s="65"/>
      <c r="EK11" s="65"/>
      <c r="EL11" s="65"/>
      <c r="EM11" s="65"/>
      <c r="EN11" s="74" t="s">
        <v>154</v>
      </c>
      <c r="EO11" s="75">
        <f>EO7</f>
        <v>100</v>
      </c>
      <c r="EP11" s="75">
        <f>EP7</f>
        <v>100</v>
      </c>
      <c r="EQ11" s="75">
        <f>EQ7</f>
        <v>100</v>
      </c>
      <c r="ER11" s="75">
        <f>ER7</f>
        <v>100</v>
      </c>
      <c r="ES11" s="75">
        <f>ES7</f>
        <v>100</v>
      </c>
      <c r="ET11" s="65"/>
      <c r="EU11" s="65"/>
      <c r="EV11" s="65"/>
      <c r="EW11" s="65"/>
      <c r="EX11" s="65"/>
      <c r="EY11" s="74" t="s">
        <v>154</v>
      </c>
      <c r="EZ11" s="75" t="str">
        <f>EZ7</f>
        <v>-</v>
      </c>
      <c r="FA11" s="75" t="str">
        <f>FA7</f>
        <v>-</v>
      </c>
      <c r="FB11" s="75" t="str">
        <f>FB7</f>
        <v>-</v>
      </c>
      <c r="FC11" s="75" t="str">
        <f>FC7</f>
        <v>-</v>
      </c>
      <c r="FD11" s="75" t="str">
        <f>FD7</f>
        <v>-</v>
      </c>
      <c r="FE11" s="65"/>
      <c r="FF11" s="65"/>
      <c r="FG11" s="65"/>
      <c r="FH11" s="65"/>
      <c r="FI11" s="74" t="s">
        <v>154</v>
      </c>
      <c r="FJ11" s="75" t="str">
        <f>FJ7</f>
        <v>-</v>
      </c>
      <c r="FK11" s="75" t="str">
        <f>FK7</f>
        <v>-</v>
      </c>
      <c r="FL11" s="75" t="str">
        <f>FL7</f>
        <v>-</v>
      </c>
      <c r="FM11" s="75" t="str">
        <f>FM7</f>
        <v>-</v>
      </c>
      <c r="FN11" s="75" t="str">
        <f>FN7</f>
        <v>-</v>
      </c>
      <c r="FO11" s="65"/>
      <c r="FP11" s="65"/>
      <c r="FQ11" s="65"/>
      <c r="FR11" s="65"/>
      <c r="FS11" s="74" t="s">
        <v>154</v>
      </c>
      <c r="FT11" s="75" t="str">
        <f>FT7</f>
        <v>-</v>
      </c>
      <c r="FU11" s="75" t="str">
        <f>FU7</f>
        <v>-</v>
      </c>
      <c r="FV11" s="75" t="str">
        <f>FV7</f>
        <v>-</v>
      </c>
      <c r="FW11" s="75" t="str">
        <f>FW7</f>
        <v>-</v>
      </c>
      <c r="FX11" s="75" t="str">
        <f>FX7</f>
        <v>-</v>
      </c>
      <c r="FY11" s="65"/>
      <c r="FZ11" s="65"/>
      <c r="GA11" s="65"/>
      <c r="GB11" s="65"/>
      <c r="GC11" s="74" t="s">
        <v>154</v>
      </c>
      <c r="GD11" s="75" t="str">
        <f>GD7</f>
        <v>-</v>
      </c>
      <c r="GE11" s="75" t="str">
        <f>GE7</f>
        <v>-</v>
      </c>
      <c r="GF11" s="75" t="str">
        <f>GF7</f>
        <v>-</v>
      </c>
      <c r="GG11" s="75" t="str">
        <f>GG7</f>
        <v>-</v>
      </c>
      <c r="GH11" s="75" t="str">
        <f>GH7</f>
        <v>-</v>
      </c>
      <c r="GI11" s="65"/>
      <c r="GJ11" s="65"/>
      <c r="GK11" s="65"/>
      <c r="GL11" s="65"/>
      <c r="GM11" s="74" t="s">
        <v>154</v>
      </c>
      <c r="GN11" s="75" t="str">
        <f>GN7</f>
        <v>-</v>
      </c>
      <c r="GO11" s="75" t="str">
        <f>GO7</f>
        <v>-</v>
      </c>
      <c r="GP11" s="75" t="str">
        <f>GP7</f>
        <v>-</v>
      </c>
      <c r="GQ11" s="75" t="str">
        <f>GQ7</f>
        <v>-</v>
      </c>
      <c r="GR11" s="75" t="str">
        <f>GR7</f>
        <v>-</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158</v>
      </c>
      <c r="IC11" s="75" t="str">
        <f>IC7</f>
        <v>-</v>
      </c>
      <c r="ID11" s="75" t="str">
        <f>ID7</f>
        <v>-</v>
      </c>
      <c r="IE11" s="75" t="str">
        <f>IE7</f>
        <v>-</v>
      </c>
      <c r="IF11" s="75" t="str">
        <f>IF7</f>
        <v>-</v>
      </c>
      <c r="IG11" s="75" t="str">
        <f>IG7</f>
        <v>-</v>
      </c>
      <c r="IH11" s="65"/>
      <c r="II11" s="65"/>
      <c r="IJ11" s="65"/>
      <c r="IK11" s="65"/>
      <c r="IL11" s="74" t="s">
        <v>159</v>
      </c>
      <c r="IM11" s="75" t="str">
        <f>IM7</f>
        <v>-</v>
      </c>
      <c r="IN11" s="75" t="str">
        <f>IN7</f>
        <v>-</v>
      </c>
      <c r="IO11" s="75" t="str">
        <f>IO7</f>
        <v>-</v>
      </c>
      <c r="IP11" s="75" t="str">
        <f>IP7</f>
        <v>-</v>
      </c>
      <c r="IQ11" s="75" t="str">
        <f>IQ7</f>
        <v>-</v>
      </c>
      <c r="IR11" s="65"/>
      <c r="IS11" s="65"/>
      <c r="IT11" s="65"/>
      <c r="IU11" s="65"/>
      <c r="IV11" s="65"/>
      <c r="IW11" s="74" t="s">
        <v>154</v>
      </c>
      <c r="IX11" s="75" t="str">
        <f>IX7</f>
        <v>-</v>
      </c>
      <c r="IY11" s="75" t="str">
        <f>IY7</f>
        <v>-</v>
      </c>
      <c r="IZ11" s="75" t="str">
        <f>IZ7</f>
        <v>-</v>
      </c>
      <c r="JA11" s="75" t="str">
        <f>JA7</f>
        <v>-</v>
      </c>
      <c r="JB11" s="75" t="str">
        <f>JB7</f>
        <v>-</v>
      </c>
      <c r="JC11" s="65"/>
      <c r="JD11" s="65"/>
      <c r="JE11" s="65"/>
      <c r="JF11" s="65"/>
      <c r="JG11" s="74" t="s">
        <v>160</v>
      </c>
      <c r="JH11" s="75" t="str">
        <f>JH7</f>
        <v>-</v>
      </c>
      <c r="JI11" s="75" t="str">
        <f>JI7</f>
        <v>-</v>
      </c>
      <c r="JJ11" s="75" t="str">
        <f>JJ7</f>
        <v>-</v>
      </c>
      <c r="JK11" s="75" t="str">
        <f>JK7</f>
        <v>-</v>
      </c>
      <c r="JL11" s="75" t="str">
        <f>JL7</f>
        <v>-</v>
      </c>
      <c r="JM11" s="65"/>
      <c r="JN11" s="65"/>
      <c r="JO11" s="65"/>
      <c r="JP11" s="65"/>
      <c r="JQ11" s="74" t="s">
        <v>154</v>
      </c>
      <c r="JR11" s="75" t="str">
        <f>JR7</f>
        <v>-</v>
      </c>
      <c r="JS11" s="75" t="str">
        <f>JS7</f>
        <v>-</v>
      </c>
      <c r="JT11" s="75" t="str">
        <f>JT7</f>
        <v>-</v>
      </c>
      <c r="JU11" s="75" t="str">
        <f>JU7</f>
        <v>-</v>
      </c>
      <c r="JV11" s="75" t="str">
        <f>JV7</f>
        <v>-</v>
      </c>
      <c r="JW11" s="65"/>
      <c r="JX11" s="65"/>
      <c r="JY11" s="65"/>
      <c r="JZ11" s="65"/>
      <c r="KA11" s="74" t="s">
        <v>154</v>
      </c>
      <c r="KB11" s="75" t="str">
        <f>KB7</f>
        <v>-</v>
      </c>
      <c r="KC11" s="75" t="str">
        <f>KC7</f>
        <v>-</v>
      </c>
      <c r="KD11" s="75" t="str">
        <f>KD7</f>
        <v>-</v>
      </c>
      <c r="KE11" s="75" t="str">
        <f>KE7</f>
        <v>-</v>
      </c>
      <c r="KF11" s="75" t="str">
        <f>KF7</f>
        <v>-</v>
      </c>
      <c r="KG11" s="65"/>
      <c r="KH11" s="65"/>
      <c r="KI11" s="65"/>
      <c r="KJ11" s="65"/>
      <c r="KK11" s="74" t="s">
        <v>161</v>
      </c>
      <c r="KL11" s="75" t="str">
        <f>KL7</f>
        <v>-</v>
      </c>
      <c r="KM11" s="75" t="str">
        <f>KM7</f>
        <v>-</v>
      </c>
      <c r="KN11" s="75" t="str">
        <f>KN7</f>
        <v>-</v>
      </c>
      <c r="KO11" s="75" t="str">
        <f>KO7</f>
        <v>-</v>
      </c>
      <c r="KP11" s="75" t="str">
        <f>KP7</f>
        <v>-</v>
      </c>
      <c r="KQ11" s="65"/>
      <c r="KR11" s="65"/>
      <c r="KS11" s="65"/>
      <c r="KT11" s="65"/>
      <c r="KU11" s="65"/>
      <c r="KV11" s="74" t="s">
        <v>154</v>
      </c>
      <c r="KW11" s="75">
        <f>KW7</f>
        <v>14.7</v>
      </c>
      <c r="KX11" s="75">
        <f>KX7</f>
        <v>13.5</v>
      </c>
      <c r="KY11" s="75">
        <f>KY7</f>
        <v>14.2</v>
      </c>
      <c r="KZ11" s="75">
        <f>KZ7</f>
        <v>13.6</v>
      </c>
      <c r="LA11" s="75">
        <f>LA7</f>
        <v>14.7</v>
      </c>
      <c r="LB11" s="65"/>
      <c r="LC11" s="65"/>
      <c r="LD11" s="65"/>
      <c r="LE11" s="65"/>
      <c r="LF11" s="74" t="s">
        <v>154</v>
      </c>
      <c r="LG11" s="75">
        <f>LG7</f>
        <v>0</v>
      </c>
      <c r="LH11" s="75">
        <f>LH7</f>
        <v>0</v>
      </c>
      <c r="LI11" s="75">
        <f>LI7</f>
        <v>0</v>
      </c>
      <c r="LJ11" s="75">
        <f>LJ7</f>
        <v>0.6</v>
      </c>
      <c r="LK11" s="75">
        <f>LK7</f>
        <v>0</v>
      </c>
      <c r="LL11" s="65"/>
      <c r="LM11" s="65"/>
      <c r="LN11" s="65"/>
      <c r="LO11" s="65"/>
      <c r="LP11" s="74" t="s">
        <v>154</v>
      </c>
      <c r="LQ11" s="75">
        <f>LQ7</f>
        <v>0</v>
      </c>
      <c r="LR11" s="75">
        <f>LR7</f>
        <v>0</v>
      </c>
      <c r="LS11" s="75">
        <f>LS7</f>
        <v>0</v>
      </c>
      <c r="LT11" s="75">
        <f>LT7</f>
        <v>0</v>
      </c>
      <c r="LU11" s="75">
        <f>LU7</f>
        <v>0</v>
      </c>
      <c r="LV11" s="65"/>
      <c r="LW11" s="65"/>
      <c r="LX11" s="65"/>
      <c r="LY11" s="65"/>
      <c r="LZ11" s="74" t="s">
        <v>154</v>
      </c>
      <c r="MA11" s="75" t="str">
        <f>MA7</f>
        <v>-</v>
      </c>
      <c r="MB11" s="75" t="str">
        <f>MB7</f>
        <v>-</v>
      </c>
      <c r="MC11" s="75" t="str">
        <f>MC7</f>
        <v>-</v>
      </c>
      <c r="MD11" s="75" t="str">
        <f>MD7</f>
        <v>-</v>
      </c>
      <c r="ME11" s="75" t="str">
        <f>ME7</f>
        <v>-</v>
      </c>
      <c r="MF11" s="65"/>
      <c r="MG11" s="65"/>
      <c r="MH11" s="65"/>
      <c r="MI11" s="65"/>
      <c r="MJ11" s="74" t="s">
        <v>154</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162</v>
      </c>
      <c r="AY12" s="75">
        <f>BD7</f>
        <v>123.2</v>
      </c>
      <c r="AZ12" s="75">
        <f>BE7</f>
        <v>134.69999999999999</v>
      </c>
      <c r="BA12" s="75">
        <f>BF7</f>
        <v>141.80000000000001</v>
      </c>
      <c r="BB12" s="75">
        <f>BG7</f>
        <v>138.19999999999999</v>
      </c>
      <c r="BC12" s="75">
        <f>BH7</f>
        <v>135</v>
      </c>
      <c r="BD12" s="65"/>
      <c r="BE12" s="65"/>
      <c r="BF12" s="65"/>
      <c r="BG12" s="65"/>
      <c r="BH12" s="65"/>
      <c r="BI12" s="74" t="s">
        <v>162</v>
      </c>
      <c r="BJ12" s="75">
        <f>BO7</f>
        <v>240.1</v>
      </c>
      <c r="BK12" s="75">
        <f>BP7</f>
        <v>253.6</v>
      </c>
      <c r="BL12" s="75">
        <f>BQ7</f>
        <v>238</v>
      </c>
      <c r="BM12" s="75">
        <f>BR7</f>
        <v>227.5</v>
      </c>
      <c r="BN12" s="75">
        <f>BS7</f>
        <v>238.5</v>
      </c>
      <c r="BO12" s="65"/>
      <c r="BP12" s="65"/>
      <c r="BQ12" s="65"/>
      <c r="BR12" s="65"/>
      <c r="BS12" s="65"/>
      <c r="BT12" s="74" t="s">
        <v>162</v>
      </c>
      <c r="BU12" s="75" t="str">
        <f>BZ7</f>
        <v>-</v>
      </c>
      <c r="BV12" s="75" t="str">
        <f>CA7</f>
        <v>-</v>
      </c>
      <c r="BW12" s="75" t="str">
        <f>CB7</f>
        <v>-</v>
      </c>
      <c r="BX12" s="75" t="str">
        <f>CC7</f>
        <v>-</v>
      </c>
      <c r="BY12" s="75" t="str">
        <f>CD7</f>
        <v>-</v>
      </c>
      <c r="BZ12" s="65"/>
      <c r="CA12" s="65"/>
      <c r="CB12" s="65"/>
      <c r="CC12" s="65"/>
      <c r="CD12" s="65"/>
      <c r="CE12" s="74" t="s">
        <v>162</v>
      </c>
      <c r="CF12" s="75">
        <f>CK7</f>
        <v>19863.5</v>
      </c>
      <c r="CG12" s="75">
        <f>CL7</f>
        <v>19066.3</v>
      </c>
      <c r="CH12" s="75">
        <f>CM7</f>
        <v>18998.7</v>
      </c>
      <c r="CI12" s="75">
        <f>CN7</f>
        <v>17544.5</v>
      </c>
      <c r="CJ12" s="75">
        <f>CO7</f>
        <v>19886.599999999999</v>
      </c>
      <c r="CK12" s="65"/>
      <c r="CL12" s="65"/>
      <c r="CM12" s="65"/>
      <c r="CN12" s="65"/>
      <c r="CO12" s="74" t="s">
        <v>162</v>
      </c>
      <c r="CP12" s="76">
        <f>CU7</f>
        <v>34140</v>
      </c>
      <c r="CQ12" s="76">
        <f>CV7</f>
        <v>33434</v>
      </c>
      <c r="CR12" s="76">
        <f>CW7</f>
        <v>36820</v>
      </c>
      <c r="CS12" s="76">
        <f>CX7</f>
        <v>35532</v>
      </c>
      <c r="CT12" s="76">
        <f>CY7</f>
        <v>36111</v>
      </c>
      <c r="CU12" s="65"/>
      <c r="CV12" s="65"/>
      <c r="CW12" s="65"/>
      <c r="CX12" s="65"/>
      <c r="CY12" s="65"/>
      <c r="CZ12" s="74" t="s">
        <v>162</v>
      </c>
      <c r="DA12" s="75">
        <f>DF7</f>
        <v>32.6</v>
      </c>
      <c r="DB12" s="75">
        <f>DG7</f>
        <v>31.3</v>
      </c>
      <c r="DC12" s="75">
        <f>DH7</f>
        <v>31.8</v>
      </c>
      <c r="DD12" s="75">
        <f>DI7</f>
        <v>31.6</v>
      </c>
      <c r="DE12" s="75">
        <f>DJ7</f>
        <v>30.4</v>
      </c>
      <c r="DF12" s="65"/>
      <c r="DG12" s="65"/>
      <c r="DH12" s="65"/>
      <c r="DI12" s="65"/>
      <c r="DJ12" s="74" t="s">
        <v>162</v>
      </c>
      <c r="DK12" s="75">
        <f>DP7</f>
        <v>7.3</v>
      </c>
      <c r="DL12" s="75">
        <f>DQ7</f>
        <v>5.4</v>
      </c>
      <c r="DM12" s="75">
        <f>DR7</f>
        <v>6.4</v>
      </c>
      <c r="DN12" s="75">
        <f>DS7</f>
        <v>5</v>
      </c>
      <c r="DO12" s="75">
        <f>DT7</f>
        <v>3.9</v>
      </c>
      <c r="DP12" s="65"/>
      <c r="DQ12" s="65"/>
      <c r="DR12" s="65"/>
      <c r="DS12" s="65"/>
      <c r="DT12" s="74" t="s">
        <v>162</v>
      </c>
      <c r="DU12" s="75">
        <f>DZ7</f>
        <v>160.4</v>
      </c>
      <c r="DV12" s="75">
        <f>EA7</f>
        <v>175.4</v>
      </c>
      <c r="DW12" s="75">
        <f>EB7</f>
        <v>166.4</v>
      </c>
      <c r="DX12" s="75">
        <f>EC7</f>
        <v>201.7</v>
      </c>
      <c r="DY12" s="75">
        <f>ED7</f>
        <v>192.3</v>
      </c>
      <c r="DZ12" s="65"/>
      <c r="EA12" s="65"/>
      <c r="EB12" s="65"/>
      <c r="EC12" s="65"/>
      <c r="ED12" s="74" t="s">
        <v>162</v>
      </c>
      <c r="EE12" s="75" t="str">
        <f>EJ7</f>
        <v>-</v>
      </c>
      <c r="EF12" s="75" t="str">
        <f>EK7</f>
        <v>-</v>
      </c>
      <c r="EG12" s="75" t="str">
        <f>EL7</f>
        <v>-</v>
      </c>
      <c r="EH12" s="75" t="str">
        <f>EM7</f>
        <v>-</v>
      </c>
      <c r="EI12" s="75" t="str">
        <f>EN7</f>
        <v>-</v>
      </c>
      <c r="EJ12" s="65"/>
      <c r="EK12" s="65"/>
      <c r="EL12" s="65"/>
      <c r="EM12" s="65"/>
      <c r="EN12" s="74" t="s">
        <v>162</v>
      </c>
      <c r="EO12" s="75">
        <f>ET7</f>
        <v>83.4</v>
      </c>
      <c r="EP12" s="75">
        <f>EU7</f>
        <v>82.5</v>
      </c>
      <c r="EQ12" s="75">
        <f>EV7</f>
        <v>83.2</v>
      </c>
      <c r="ER12" s="75">
        <f>EW7</f>
        <v>87.9</v>
      </c>
      <c r="ES12" s="75">
        <f>EX7</f>
        <v>82.3</v>
      </c>
      <c r="ET12" s="65"/>
      <c r="EU12" s="65"/>
      <c r="EV12" s="65"/>
      <c r="EW12" s="65"/>
      <c r="EX12" s="65"/>
      <c r="EY12" s="74" t="s">
        <v>162</v>
      </c>
      <c r="EZ12" s="75" t="str">
        <f>IF($EZ$8,FE7,"-")</f>
        <v>-</v>
      </c>
      <c r="FA12" s="75" t="str">
        <f>IF($EZ$8,FF7,"-")</f>
        <v>-</v>
      </c>
      <c r="FB12" s="75" t="str">
        <f>IF($EZ$8,FG7,"-")</f>
        <v>-</v>
      </c>
      <c r="FC12" s="75" t="str">
        <f>IF($EZ$8,FH7,"-")</f>
        <v>-</v>
      </c>
      <c r="FD12" s="75" t="str">
        <f>IF($EZ$8,FI7,"-")</f>
        <v>-</v>
      </c>
      <c r="FE12" s="65"/>
      <c r="FF12" s="65"/>
      <c r="FG12" s="65"/>
      <c r="FH12" s="65"/>
      <c r="FI12" s="74" t="s">
        <v>162</v>
      </c>
      <c r="FJ12" s="75" t="str">
        <f>IF($FJ$8,FO7,"-")</f>
        <v>-</v>
      </c>
      <c r="FK12" s="75" t="str">
        <f>IF($FJ$8,FP7,"-")</f>
        <v>-</v>
      </c>
      <c r="FL12" s="75" t="str">
        <f>IF($FJ$8,FQ7,"-")</f>
        <v>-</v>
      </c>
      <c r="FM12" s="75" t="str">
        <f>IF($FJ$8,FR7,"-")</f>
        <v>-</v>
      </c>
      <c r="FN12" s="75" t="str">
        <f>IF($FJ$8,FS7,"-")</f>
        <v>-</v>
      </c>
      <c r="FO12" s="65"/>
      <c r="FP12" s="65"/>
      <c r="FQ12" s="65"/>
      <c r="FR12" s="65"/>
      <c r="FS12" s="74" t="s">
        <v>162</v>
      </c>
      <c r="FT12" s="75" t="str">
        <f>IF($FT$8,FY7,"-")</f>
        <v>-</v>
      </c>
      <c r="FU12" s="75" t="str">
        <f>IF($FT$8,FZ7,"-")</f>
        <v>-</v>
      </c>
      <c r="FV12" s="75" t="str">
        <f>IF($FT$8,GA7,"-")</f>
        <v>-</v>
      </c>
      <c r="FW12" s="75" t="str">
        <f>IF($FT$8,GB7,"-")</f>
        <v>-</v>
      </c>
      <c r="FX12" s="75" t="str">
        <f>IF($FT$8,GC7,"-")</f>
        <v>-</v>
      </c>
      <c r="FY12" s="65"/>
      <c r="FZ12" s="65"/>
      <c r="GA12" s="65"/>
      <c r="GB12" s="65"/>
      <c r="GC12" s="74" t="s">
        <v>162</v>
      </c>
      <c r="GD12" s="75" t="str">
        <f>IF($GD$8,GI7,"-")</f>
        <v>-</v>
      </c>
      <c r="GE12" s="75" t="str">
        <f>IF($GD$8,GJ7,"-")</f>
        <v>-</v>
      </c>
      <c r="GF12" s="75" t="str">
        <f>IF($GD$8,GK7,"-")</f>
        <v>-</v>
      </c>
      <c r="GG12" s="75" t="str">
        <f>IF($GD$8,GL7,"-")</f>
        <v>-</v>
      </c>
      <c r="GH12" s="75" t="str">
        <f>IF($GD$8,GM7,"-")</f>
        <v>-</v>
      </c>
      <c r="GI12" s="65"/>
      <c r="GJ12" s="65"/>
      <c r="GK12" s="65"/>
      <c r="GL12" s="65"/>
      <c r="GM12" s="74" t="s">
        <v>162</v>
      </c>
      <c r="GN12" s="75" t="str">
        <f>IF($GN$8,GS7,"-")</f>
        <v>-</v>
      </c>
      <c r="GO12" s="75" t="str">
        <f>IF($GN$8,GT7,"-")</f>
        <v>-</v>
      </c>
      <c r="GP12" s="75" t="str">
        <f>IF($GN$8,GU7,"-")</f>
        <v>-</v>
      </c>
      <c r="GQ12" s="75" t="str">
        <f>IF($GN$8,GV7,"-")</f>
        <v>-</v>
      </c>
      <c r="GR12" s="75" t="str">
        <f>IF($GN$8,GW7,"-")</f>
        <v>-</v>
      </c>
      <c r="GS12" s="65"/>
      <c r="GT12" s="65"/>
      <c r="GU12" s="65"/>
      <c r="GV12" s="65"/>
      <c r="GW12" s="65"/>
      <c r="GX12" s="74" t="s">
        <v>162</v>
      </c>
      <c r="GY12" s="75" t="str">
        <f>IF($GY$8,HD7,"-")</f>
        <v>-</v>
      </c>
      <c r="GZ12" s="75" t="str">
        <f>IF($GY$8,HE7,"-")</f>
        <v>-</v>
      </c>
      <c r="HA12" s="75" t="str">
        <f>IF($GY$8,HF7,"-")</f>
        <v>-</v>
      </c>
      <c r="HB12" s="75" t="str">
        <f>IF($GY$8,HG7,"-")</f>
        <v>-</v>
      </c>
      <c r="HC12" s="75" t="str">
        <f>IF($GY$8,HH7,"-")</f>
        <v>-</v>
      </c>
      <c r="HD12" s="65"/>
      <c r="HE12" s="65"/>
      <c r="HF12" s="65"/>
      <c r="HG12" s="65"/>
      <c r="HH12" s="74" t="s">
        <v>162</v>
      </c>
      <c r="HI12" s="75" t="str">
        <f>IF($HI$8,HN7,"-")</f>
        <v>-</v>
      </c>
      <c r="HJ12" s="75" t="str">
        <f>IF($HI$8,HO7,"-")</f>
        <v>-</v>
      </c>
      <c r="HK12" s="75" t="str">
        <f>IF($HI$8,HP7,"-")</f>
        <v>-</v>
      </c>
      <c r="HL12" s="75" t="str">
        <f>IF($HI$8,HQ7,"-")</f>
        <v>-</v>
      </c>
      <c r="HM12" s="75" t="str">
        <f>IF($HI$8,HR7,"-")</f>
        <v>-</v>
      </c>
      <c r="HN12" s="65"/>
      <c r="HO12" s="65"/>
      <c r="HP12" s="65"/>
      <c r="HQ12" s="65"/>
      <c r="HR12" s="74" t="s">
        <v>162</v>
      </c>
      <c r="HS12" s="75" t="str">
        <f>IF($HS$8,HX7,"-")</f>
        <v>-</v>
      </c>
      <c r="HT12" s="75" t="str">
        <f>IF($HS$8,HY7,"-")</f>
        <v>-</v>
      </c>
      <c r="HU12" s="75" t="str">
        <f>IF($HS$8,HZ7,"-")</f>
        <v>-</v>
      </c>
      <c r="HV12" s="75" t="str">
        <f>IF($HS$8,IA7,"-")</f>
        <v>-</v>
      </c>
      <c r="HW12" s="75" t="str">
        <f>IF($HS$8,IB7,"-")</f>
        <v>-</v>
      </c>
      <c r="HX12" s="65"/>
      <c r="HY12" s="65"/>
      <c r="HZ12" s="65"/>
      <c r="IA12" s="65"/>
      <c r="IB12" s="74" t="s">
        <v>162</v>
      </c>
      <c r="IC12" s="75" t="str">
        <f>IF($IC$8,IH7,"-")</f>
        <v>-</v>
      </c>
      <c r="ID12" s="75" t="str">
        <f>IF($IC$8,II7,"-")</f>
        <v>-</v>
      </c>
      <c r="IE12" s="75" t="str">
        <f>IF($IC$8,IJ7,"-")</f>
        <v>-</v>
      </c>
      <c r="IF12" s="75" t="str">
        <f>IF($IC$8,IK7,"-")</f>
        <v>-</v>
      </c>
      <c r="IG12" s="75" t="str">
        <f>IF($IC$8,IL7,"-")</f>
        <v>-</v>
      </c>
      <c r="IH12" s="65"/>
      <c r="II12" s="65"/>
      <c r="IJ12" s="65"/>
      <c r="IK12" s="65"/>
      <c r="IL12" s="74" t="s">
        <v>162</v>
      </c>
      <c r="IM12" s="75" t="str">
        <f>IF($IM$8,IR7,"-")</f>
        <v>-</v>
      </c>
      <c r="IN12" s="75" t="str">
        <f>IF($IM$8,IS7,"-")</f>
        <v>-</v>
      </c>
      <c r="IO12" s="75" t="str">
        <f>IF($IM$8,IT7,"-")</f>
        <v>-</v>
      </c>
      <c r="IP12" s="75" t="str">
        <f>IF($IM$8,IU7,"-")</f>
        <v>-</v>
      </c>
      <c r="IQ12" s="75" t="str">
        <f>IF($IM$8,IV7,"-")</f>
        <v>-</v>
      </c>
      <c r="IR12" s="65"/>
      <c r="IS12" s="65"/>
      <c r="IT12" s="65"/>
      <c r="IU12" s="65"/>
      <c r="IV12" s="65"/>
      <c r="IW12" s="74" t="s">
        <v>162</v>
      </c>
      <c r="IX12" s="75" t="str">
        <f>IF($IX$8,JC7,"-")</f>
        <v>-</v>
      </c>
      <c r="IY12" s="75" t="str">
        <f>IF($IX$8,JD7,"-")</f>
        <v>-</v>
      </c>
      <c r="IZ12" s="75" t="str">
        <f>IF($IX$8,JE7,"-")</f>
        <v>-</v>
      </c>
      <c r="JA12" s="75" t="str">
        <f>IF($IX$8,JF7,"-")</f>
        <v>-</v>
      </c>
      <c r="JB12" s="75" t="str">
        <f>IF($IX$8,JG7,"-")</f>
        <v>-</v>
      </c>
      <c r="JC12" s="65"/>
      <c r="JD12" s="65"/>
      <c r="JE12" s="65"/>
      <c r="JF12" s="65"/>
      <c r="JG12" s="74" t="s">
        <v>162</v>
      </c>
      <c r="JH12" s="75" t="str">
        <f>IF($JH$8,JM7,"-")</f>
        <v>-</v>
      </c>
      <c r="JI12" s="75" t="str">
        <f>IF($JH$8,JN7,"-")</f>
        <v>-</v>
      </c>
      <c r="JJ12" s="75" t="str">
        <f>IF($JH$8,JO7,"-")</f>
        <v>-</v>
      </c>
      <c r="JK12" s="75" t="str">
        <f>IF($JH$8,JP7,"-")</f>
        <v>-</v>
      </c>
      <c r="JL12" s="75" t="str">
        <f>IF($JH$8,JQ7,"-")</f>
        <v>-</v>
      </c>
      <c r="JM12" s="65"/>
      <c r="JN12" s="65"/>
      <c r="JO12" s="65"/>
      <c r="JP12" s="65"/>
      <c r="JQ12" s="74" t="s">
        <v>162</v>
      </c>
      <c r="JR12" s="75" t="str">
        <f>IF($JR$8,JW7,"-")</f>
        <v>-</v>
      </c>
      <c r="JS12" s="75" t="str">
        <f>IF($JR$8,JX7,"-")</f>
        <v>-</v>
      </c>
      <c r="JT12" s="75" t="str">
        <f>IF($JR$8,JY7,"-")</f>
        <v>-</v>
      </c>
      <c r="JU12" s="75" t="str">
        <f>IF($JR$8,JZ7,"-")</f>
        <v>-</v>
      </c>
      <c r="JV12" s="75" t="str">
        <f>IF($JR$8,KA7,"-")</f>
        <v>-</v>
      </c>
      <c r="JW12" s="65"/>
      <c r="JX12" s="65"/>
      <c r="JY12" s="65"/>
      <c r="JZ12" s="65"/>
      <c r="KA12" s="74" t="s">
        <v>162</v>
      </c>
      <c r="KB12" s="75" t="str">
        <f>IF($KB$8,KG7,"-")</f>
        <v>-</v>
      </c>
      <c r="KC12" s="75" t="str">
        <f>IF($KB$8,KH7,"-")</f>
        <v>-</v>
      </c>
      <c r="KD12" s="75" t="str">
        <f>IF($KB$8,KI7,"-")</f>
        <v>-</v>
      </c>
      <c r="KE12" s="75" t="str">
        <f>IF($KB$8,KJ7,"-")</f>
        <v>-</v>
      </c>
      <c r="KF12" s="75" t="str">
        <f>IF($KB$8,KK7,"-")</f>
        <v>-</v>
      </c>
      <c r="KG12" s="65"/>
      <c r="KH12" s="65"/>
      <c r="KI12" s="65"/>
      <c r="KJ12" s="65"/>
      <c r="KK12" s="74" t="s">
        <v>162</v>
      </c>
      <c r="KL12" s="75" t="str">
        <f>IF($KL$8,KQ7,"-")</f>
        <v>-</v>
      </c>
      <c r="KM12" s="75" t="str">
        <f>IF($KL$8,KR7,"-")</f>
        <v>-</v>
      </c>
      <c r="KN12" s="75" t="str">
        <f>IF($KL$8,KS7,"-")</f>
        <v>-</v>
      </c>
      <c r="KO12" s="75" t="str">
        <f>IF($KL$8,KT7,"-")</f>
        <v>-</v>
      </c>
      <c r="KP12" s="75" t="str">
        <f>IF($KL$8,KU7,"-")</f>
        <v>-</v>
      </c>
      <c r="KQ12" s="65"/>
      <c r="KR12" s="65"/>
      <c r="KS12" s="65"/>
      <c r="KT12" s="65"/>
      <c r="KU12" s="65"/>
      <c r="KV12" s="74" t="s">
        <v>162</v>
      </c>
      <c r="KW12" s="75">
        <f>IF($KW$8,LB7,"-")</f>
        <v>15.3</v>
      </c>
      <c r="KX12" s="75">
        <f>IF($KW$8,LC7,"-")</f>
        <v>14.9</v>
      </c>
      <c r="KY12" s="75">
        <f>IF($KW$8,LD7,"-")</f>
        <v>14.9</v>
      </c>
      <c r="KZ12" s="75">
        <f>IF($KW$8,LE7,"-")</f>
        <v>14.3</v>
      </c>
      <c r="LA12" s="75">
        <f>IF($KW$8,LF7,"-")</f>
        <v>13.8</v>
      </c>
      <c r="LB12" s="65"/>
      <c r="LC12" s="65"/>
      <c r="LD12" s="65"/>
      <c r="LE12" s="65"/>
      <c r="LF12" s="74" t="s">
        <v>162</v>
      </c>
      <c r="LG12" s="75">
        <f>IF($LG$8,LL7,"-")</f>
        <v>0.7</v>
      </c>
      <c r="LH12" s="75">
        <f>IF($LG$8,LM7,"-")</f>
        <v>0.4</v>
      </c>
      <c r="LI12" s="75">
        <f>IF($LG$8,LN7,"-")</f>
        <v>1.8</v>
      </c>
      <c r="LJ12" s="75">
        <f>IF($LG$8,LO7,"-")</f>
        <v>1.8</v>
      </c>
      <c r="LK12" s="75">
        <f>IF($LG$8,LP7,"-")</f>
        <v>2.7</v>
      </c>
      <c r="LL12" s="65"/>
      <c r="LM12" s="65"/>
      <c r="LN12" s="65"/>
      <c r="LO12" s="65"/>
      <c r="LP12" s="74" t="s">
        <v>162</v>
      </c>
      <c r="LQ12" s="75">
        <f>IF($LQ$8,LV7,"-")</f>
        <v>151.69999999999999</v>
      </c>
      <c r="LR12" s="75">
        <f>IF($LQ$8,LW7,"-")</f>
        <v>138.1</v>
      </c>
      <c r="LS12" s="75">
        <f>IF($LQ$8,LX7,"-")</f>
        <v>125.8</v>
      </c>
      <c r="LT12" s="75">
        <f>IF($LQ$8,LY7,"-")</f>
        <v>119.4</v>
      </c>
      <c r="LU12" s="75">
        <f>IF($LQ$8,LZ7,"-")</f>
        <v>113</v>
      </c>
      <c r="LV12" s="65"/>
      <c r="LW12" s="65"/>
      <c r="LX12" s="65"/>
      <c r="LY12" s="65"/>
      <c r="LZ12" s="74" t="s">
        <v>162</v>
      </c>
      <c r="MA12" s="75" t="str">
        <f>IF($MA$8,MF7,"-")</f>
        <v>-</v>
      </c>
      <c r="MB12" s="75" t="str">
        <f>IF($MA$8,MG7,"-")</f>
        <v>-</v>
      </c>
      <c r="MC12" s="75" t="str">
        <f>IF($MA$8,MH7,"-")</f>
        <v>-</v>
      </c>
      <c r="MD12" s="75" t="str">
        <f>IF($MA$8,MI7,"-")</f>
        <v>-</v>
      </c>
      <c r="ME12" s="75" t="str">
        <f>IF($MA$8,MJ7,"-")</f>
        <v>-</v>
      </c>
      <c r="MF12" s="65"/>
      <c r="MG12" s="65"/>
      <c r="MH12" s="65"/>
      <c r="MI12" s="65"/>
      <c r="MJ12" s="74" t="s">
        <v>162</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164</v>
      </c>
      <c r="C14" s="79"/>
      <c r="D14" s="80"/>
      <c r="E14" s="79"/>
      <c r="F14" s="188" t="s">
        <v>165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166</v>
      </c>
      <c r="C15" s="178"/>
      <c r="D15" s="80"/>
      <c r="E15" s="77">
        <v>1</v>
      </c>
      <c r="F15" s="178" t="s">
        <v>167</v>
      </c>
      <c r="G15" s="178"/>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170</v>
      </c>
      <c r="C16" s="178"/>
      <c r="D16" s="80"/>
      <c r="E16" s="77">
        <f>E15+1</f>
        <v>2</v>
      </c>
      <c r="F16" s="178" t="s">
        <v>102</v>
      </c>
      <c r="G16" s="178"/>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172</v>
      </c>
      <c r="C17" s="178"/>
      <c r="D17" s="80"/>
      <c r="E17" s="77">
        <f t="shared" ref="E17" si="8">E16+1</f>
        <v>3</v>
      </c>
      <c r="F17" s="178" t="s">
        <v>173</v>
      </c>
      <c r="G17" s="178"/>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130.4</v>
      </c>
      <c r="AZ17" s="85">
        <f t="shared" ref="AZ17:BC17" si="9">IF(AZ7="-",NA(),AZ7)</f>
        <v>110.7</v>
      </c>
      <c r="BA17" s="85">
        <f t="shared" si="9"/>
        <v>113.6</v>
      </c>
      <c r="BB17" s="85">
        <f t="shared" si="9"/>
        <v>115.7</v>
      </c>
      <c r="BC17" s="85">
        <f t="shared" si="9"/>
        <v>126.8</v>
      </c>
      <c r="BD17" s="80"/>
      <c r="BE17" s="80"/>
      <c r="BF17" s="80"/>
      <c r="BG17" s="80"/>
      <c r="BH17" s="80"/>
      <c r="BI17" s="84" t="s">
        <v>175</v>
      </c>
      <c r="BJ17" s="85">
        <f>IF(BJ7="-",NA(),BJ7)</f>
        <v>130.4</v>
      </c>
      <c r="BK17" s="85">
        <f t="shared" ref="BK17:BN17" si="10">IF(BK7="-",NA(),BK7)</f>
        <v>110.6</v>
      </c>
      <c r="BL17" s="85">
        <f t="shared" si="10"/>
        <v>113.5</v>
      </c>
      <c r="BM17" s="85">
        <f t="shared" si="10"/>
        <v>115.7</v>
      </c>
      <c r="BN17" s="85">
        <f t="shared" si="10"/>
        <v>126.8</v>
      </c>
      <c r="BO17" s="80"/>
      <c r="BP17" s="80"/>
      <c r="BQ17" s="80"/>
      <c r="BR17" s="80"/>
      <c r="BS17" s="80"/>
      <c r="BT17" s="84" t="s">
        <v>175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175</v>
      </c>
      <c r="CF17" s="85">
        <f>IF(CF7="-",NA(),CF7)</f>
        <v>29815.1</v>
      </c>
      <c r="CG17" s="85">
        <f t="shared" ref="CG17:CJ17" si="12">IF(CG7="-",NA(),CG7)</f>
        <v>35395.4</v>
      </c>
      <c r="CH17" s="85">
        <f t="shared" si="12"/>
        <v>34895.199999999997</v>
      </c>
      <c r="CI17" s="85">
        <f t="shared" si="12"/>
        <v>34247.699999999997</v>
      </c>
      <c r="CJ17" s="85">
        <f t="shared" si="12"/>
        <v>31218.5</v>
      </c>
      <c r="CK17" s="80"/>
      <c r="CL17" s="80"/>
      <c r="CM17" s="80"/>
      <c r="CN17" s="80"/>
      <c r="CO17" s="84" t="s">
        <v>175</v>
      </c>
      <c r="CP17" s="86">
        <f>IF(CP7="-",NA(),CP7)</f>
        <v>11629</v>
      </c>
      <c r="CQ17" s="86">
        <f t="shared" ref="CQ17:CT17" si="13">IF(CQ7="-",NA(),CQ7)</f>
        <v>4467</v>
      </c>
      <c r="CR17" s="86">
        <f t="shared" si="13"/>
        <v>5867</v>
      </c>
      <c r="CS17" s="86">
        <f t="shared" si="13"/>
        <v>6362</v>
      </c>
      <c r="CT17" s="86">
        <f t="shared" si="13"/>
        <v>10691</v>
      </c>
      <c r="CU17" s="80"/>
      <c r="CV17" s="80"/>
      <c r="CW17" s="80"/>
      <c r="CX17" s="80"/>
      <c r="CY17" s="80"/>
      <c r="CZ17" s="84" t="s">
        <v>175</v>
      </c>
      <c r="DA17" s="85">
        <f>IF(DA7="-",NA(),DA7)</f>
        <v>14.7</v>
      </c>
      <c r="DB17" s="85">
        <f t="shared" ref="DB17:DE17" si="14">IF(DB7="-",NA(),DB7)</f>
        <v>13.5</v>
      </c>
      <c r="DC17" s="85">
        <f t="shared" si="14"/>
        <v>14.2</v>
      </c>
      <c r="DD17" s="85">
        <f t="shared" si="14"/>
        <v>13.6</v>
      </c>
      <c r="DE17" s="85">
        <f t="shared" si="14"/>
        <v>14.7</v>
      </c>
      <c r="DF17" s="80"/>
      <c r="DG17" s="80"/>
      <c r="DH17" s="80"/>
      <c r="DI17" s="80"/>
      <c r="DJ17" s="84" t="s">
        <v>175</v>
      </c>
      <c r="DK17" s="85">
        <f>IF(DK7="-",NA(),DK7)</f>
        <v>0</v>
      </c>
      <c r="DL17" s="85">
        <f t="shared" ref="DL17:DO17" si="15">IF(DL7="-",NA(),DL7)</f>
        <v>0</v>
      </c>
      <c r="DM17" s="85">
        <f t="shared" si="15"/>
        <v>0</v>
      </c>
      <c r="DN17" s="85">
        <f t="shared" si="15"/>
        <v>0.6</v>
      </c>
      <c r="DO17" s="85">
        <f t="shared" si="15"/>
        <v>0</v>
      </c>
      <c r="DP17" s="80"/>
      <c r="DQ17" s="80"/>
      <c r="DR17" s="80"/>
      <c r="DS17" s="80"/>
      <c r="DT17" s="84" t="s">
        <v>175</v>
      </c>
      <c r="DU17" s="85">
        <f>IF(DU7="-",NA(),DU7)</f>
        <v>0</v>
      </c>
      <c r="DV17" s="85">
        <f t="shared" ref="DV17:DY17" si="16">IF(DV7="-",NA(),DV7)</f>
        <v>0</v>
      </c>
      <c r="DW17" s="85">
        <f t="shared" si="16"/>
        <v>0</v>
      </c>
      <c r="DX17" s="85">
        <f t="shared" si="16"/>
        <v>0</v>
      </c>
      <c r="DY17" s="85">
        <f t="shared" si="16"/>
        <v>0</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175</v>
      </c>
      <c r="EO17" s="85">
        <f>IF(EO7="-",NA(),EO7)</f>
        <v>100</v>
      </c>
      <c r="EP17" s="85">
        <f t="shared" ref="EP17:ES17" si="18">IF(EP7="-",NA(),EP7)</f>
        <v>100</v>
      </c>
      <c r="EQ17" s="85">
        <f t="shared" si="18"/>
        <v>100</v>
      </c>
      <c r="ER17" s="85">
        <f t="shared" si="18"/>
        <v>100</v>
      </c>
      <c r="ES17" s="85">
        <f t="shared" si="18"/>
        <v>100</v>
      </c>
      <c r="ET17" s="80"/>
      <c r="EU17" s="80"/>
      <c r="EV17" s="80"/>
      <c r="EW17" s="80"/>
      <c r="EX17" s="80"/>
      <c r="EY17" s="84" t="s">
        <v>175</v>
      </c>
      <c r="EZ17" s="85" t="e">
        <f>IF(EZ7="-",NA(),EZ7)</f>
        <v>#N/A</v>
      </c>
      <c r="FA17" s="85" t="e">
        <f t="shared" ref="FA17:FD17" si="19">IF(FA7="-",NA(),FA7)</f>
        <v>#N/A</v>
      </c>
      <c r="FB17" s="85" t="e">
        <f t="shared" si="19"/>
        <v>#N/A</v>
      </c>
      <c r="FC17" s="85" t="e">
        <f t="shared" si="19"/>
        <v>#N/A</v>
      </c>
      <c r="FD17" s="85" t="e">
        <f t="shared" si="19"/>
        <v>#N/A</v>
      </c>
      <c r="FE17" s="80"/>
      <c r="FF17" s="80"/>
      <c r="FG17" s="80"/>
      <c r="FH17" s="80"/>
      <c r="FI17" s="84" t="s">
        <v>175</v>
      </c>
      <c r="FJ17" s="85" t="e">
        <f>IF(FJ7="-",NA(),FJ7)</f>
        <v>#N/A</v>
      </c>
      <c r="FK17" s="85" t="e">
        <f t="shared" ref="FK17:FN17" si="20">IF(FK7="-",NA(),FK7)</f>
        <v>#N/A</v>
      </c>
      <c r="FL17" s="85" t="e">
        <f t="shared" si="20"/>
        <v>#N/A</v>
      </c>
      <c r="FM17" s="85" t="e">
        <f t="shared" si="20"/>
        <v>#N/A</v>
      </c>
      <c r="FN17" s="85" t="e">
        <f t="shared" si="20"/>
        <v>#N/A</v>
      </c>
      <c r="FO17" s="80"/>
      <c r="FP17" s="80"/>
      <c r="FQ17" s="80"/>
      <c r="FR17" s="80"/>
      <c r="FS17" s="84" t="s">
        <v>175</v>
      </c>
      <c r="FT17" s="85" t="e">
        <f>IF(FT7="-",NA(),FT7)</f>
        <v>#N/A</v>
      </c>
      <c r="FU17" s="85" t="e">
        <f t="shared" ref="FU17:FX17" si="21">IF(FU7="-",NA(),FU7)</f>
        <v>#N/A</v>
      </c>
      <c r="FV17" s="85" t="e">
        <f t="shared" si="21"/>
        <v>#N/A</v>
      </c>
      <c r="FW17" s="85" t="e">
        <f t="shared" si="21"/>
        <v>#N/A</v>
      </c>
      <c r="FX17" s="85" t="e">
        <f t="shared" si="21"/>
        <v>#N/A</v>
      </c>
      <c r="FY17" s="80"/>
      <c r="FZ17" s="80"/>
      <c r="GA17" s="80"/>
      <c r="GB17" s="80"/>
      <c r="GC17" s="84" t="s">
        <v>175</v>
      </c>
      <c r="GD17" s="85" t="e">
        <f>IF(GD7="-",NA(),GD7)</f>
        <v>#N/A</v>
      </c>
      <c r="GE17" s="85" t="e">
        <f t="shared" ref="GE17:GH17" si="22">IF(GE7="-",NA(),GE7)</f>
        <v>#N/A</v>
      </c>
      <c r="GF17" s="85" t="e">
        <f t="shared" si="22"/>
        <v>#N/A</v>
      </c>
      <c r="GG17" s="85" t="e">
        <f t="shared" si="22"/>
        <v>#N/A</v>
      </c>
      <c r="GH17" s="85" t="e">
        <f t="shared" si="22"/>
        <v>#N/A</v>
      </c>
      <c r="GI17" s="80"/>
      <c r="GJ17" s="80"/>
      <c r="GK17" s="80"/>
      <c r="GL17" s="80"/>
      <c r="GM17" s="84" t="s">
        <v>175</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f>IF(KW7="-",NA(),KW7)</f>
        <v>14.7</v>
      </c>
      <c r="KX17" s="85">
        <f t="shared" ref="KX17:LA17" si="34">IF(KX7="-",NA(),KX7)</f>
        <v>13.5</v>
      </c>
      <c r="KY17" s="85">
        <f t="shared" si="34"/>
        <v>14.2</v>
      </c>
      <c r="KZ17" s="85">
        <f t="shared" si="34"/>
        <v>13.6</v>
      </c>
      <c r="LA17" s="85">
        <f t="shared" si="34"/>
        <v>14.7</v>
      </c>
      <c r="LB17" s="80"/>
      <c r="LC17" s="80"/>
      <c r="LD17" s="80"/>
      <c r="LE17" s="80"/>
      <c r="LF17" s="84" t="s">
        <v>175</v>
      </c>
      <c r="LG17" s="85">
        <f>IF(LG7="-",NA(),LG7)</f>
        <v>0</v>
      </c>
      <c r="LH17" s="85">
        <f t="shared" ref="LH17:LK17" si="35">IF(LH7="-",NA(),LH7)</f>
        <v>0</v>
      </c>
      <c r="LI17" s="85">
        <f t="shared" si="35"/>
        <v>0</v>
      </c>
      <c r="LJ17" s="85">
        <f t="shared" si="35"/>
        <v>0.6</v>
      </c>
      <c r="LK17" s="85">
        <f t="shared" si="35"/>
        <v>0</v>
      </c>
      <c r="LL17" s="80"/>
      <c r="LM17" s="80"/>
      <c r="LN17" s="80"/>
      <c r="LO17" s="80"/>
      <c r="LP17" s="84" t="s">
        <v>175</v>
      </c>
      <c r="LQ17" s="85">
        <f>IF(LQ7="-",NA(),LQ7)</f>
        <v>0</v>
      </c>
      <c r="LR17" s="85">
        <f t="shared" ref="LR17:LU17" si="36">IF(LR7="-",NA(),LR7)</f>
        <v>0</v>
      </c>
      <c r="LS17" s="85">
        <f t="shared" si="36"/>
        <v>0</v>
      </c>
      <c r="LT17" s="85">
        <f t="shared" si="36"/>
        <v>0</v>
      </c>
      <c r="LU17" s="85">
        <f t="shared" si="36"/>
        <v>0</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177</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177</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177</v>
      </c>
      <c r="DK18" s="85">
        <f>IF(DP7="-",NA(),DP7)</f>
        <v>7.3</v>
      </c>
      <c r="DL18" s="85">
        <f t="shared" ref="DL18:DO18" si="45">IF(DQ7="-",NA(),DQ7)</f>
        <v>5.4</v>
      </c>
      <c r="DM18" s="85">
        <f t="shared" si="45"/>
        <v>6.4</v>
      </c>
      <c r="DN18" s="85">
        <f t="shared" si="45"/>
        <v>5</v>
      </c>
      <c r="DO18" s="85">
        <f t="shared" si="45"/>
        <v>3.9</v>
      </c>
      <c r="DP18" s="80"/>
      <c r="DQ18" s="80"/>
      <c r="DR18" s="80"/>
      <c r="DS18" s="80"/>
      <c r="DT18" s="84" t="s">
        <v>177</v>
      </c>
      <c r="DU18" s="85">
        <f>IF(DZ7="-",NA(),DZ7)</f>
        <v>160.4</v>
      </c>
      <c r="DV18" s="85">
        <f t="shared" ref="DV18:DY18" si="46">IF(EA7="-",NA(),EA7)</f>
        <v>175.4</v>
      </c>
      <c r="DW18" s="85">
        <f t="shared" si="46"/>
        <v>166.4</v>
      </c>
      <c r="DX18" s="85">
        <f t="shared" si="46"/>
        <v>201.7</v>
      </c>
      <c r="DY18" s="85">
        <f t="shared" si="46"/>
        <v>192.3</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83.4</v>
      </c>
      <c r="EP18" s="85">
        <f t="shared" ref="EP18:ES18" si="48">IF(EU7="-",NA(),EU7)</f>
        <v>82.5</v>
      </c>
      <c r="EQ18" s="85">
        <f t="shared" si="48"/>
        <v>83.2</v>
      </c>
      <c r="ER18" s="85">
        <f t="shared" si="48"/>
        <v>87.9</v>
      </c>
      <c r="ES18" s="85">
        <f t="shared" si="48"/>
        <v>82.3</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15.3</v>
      </c>
      <c r="KX18" s="85">
        <f>IF(OR(NOT($KW$8),LC7="-"),NA(),LC7)</f>
        <v>14.9</v>
      </c>
      <c r="KY18" s="85">
        <f>IF(OR(NOT($KW$8),LD7="-"),NA(),LD7)</f>
        <v>14.9</v>
      </c>
      <c r="KZ18" s="85">
        <f>IF(OR(NOT($KW$8),LE7="-"),NA(),LE7)</f>
        <v>14.3</v>
      </c>
      <c r="LA18" s="85">
        <f>IF(OR(NOT($KW$8),LF7="-"),NA(),LF7)</f>
        <v>13.8</v>
      </c>
      <c r="LB18" s="80"/>
      <c r="LC18" s="80"/>
      <c r="LD18" s="80"/>
      <c r="LE18" s="80"/>
      <c r="LF18" s="84" t="s">
        <v>177</v>
      </c>
      <c r="LG18" s="85">
        <f>IF(OR(NOT($LG$8),LL7="-"),NA(),LL7)</f>
        <v>0.7</v>
      </c>
      <c r="LH18" s="85">
        <f>IF(OR(NOT($LG$8),LM7="-"),NA(),LM7)</f>
        <v>0.4</v>
      </c>
      <c r="LI18" s="85">
        <f>IF(OR(NOT($LG$8),LN7="-"),NA(),LN7)</f>
        <v>1.8</v>
      </c>
      <c r="LJ18" s="85">
        <f>IF(OR(NOT($LG$8),LO7="-"),NA(),LO7)</f>
        <v>1.8</v>
      </c>
      <c r="LK18" s="85">
        <f>IF(OR(NOT($LG$8),LP7="-"),NA(),LP7)</f>
        <v>2.7</v>
      </c>
      <c r="LL18" s="80"/>
      <c r="LM18" s="80"/>
      <c r="LN18" s="80"/>
      <c r="LO18" s="80"/>
      <c r="LP18" s="84" t="s">
        <v>177</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179</v>
      </c>
      <c r="C20" s="178"/>
      <c r="D20" s="80"/>
    </row>
    <row r="21" spans="1:374" x14ac:dyDescent="0.15">
      <c r="A21" s="77">
        <f t="shared" si="7"/>
        <v>7</v>
      </c>
      <c r="B21" s="178" t="s">
        <v>180</v>
      </c>
      <c r="C21" s="178"/>
      <c r="D21" s="80"/>
    </row>
    <row r="22" spans="1:374" x14ac:dyDescent="0.15">
      <c r="A22" s="77">
        <f t="shared" si="7"/>
        <v>8</v>
      </c>
      <c r="B22" s="178" t="s">
        <v>181</v>
      </c>
      <c r="C22" s="178"/>
      <c r="D22" s="80"/>
      <c r="E22" s="179" t="s">
        <v>182</v>
      </c>
      <c r="F22" s="180"/>
      <c r="G22" s="180"/>
      <c r="H22" s="180"/>
      <c r="I22" s="181"/>
    </row>
    <row r="23" spans="1:374" x14ac:dyDescent="0.15">
      <c r="A23" s="77">
        <f t="shared" si="7"/>
        <v>9</v>
      </c>
      <c r="B23" s="178" t="s">
        <v>183</v>
      </c>
      <c r="C23" s="178"/>
      <c r="D23" s="80"/>
      <c r="E23" s="182"/>
      <c r="F23" s="183"/>
      <c r="G23" s="183"/>
      <c r="H23" s="183"/>
      <c r="I23" s="184"/>
    </row>
    <row r="24" spans="1:374" x14ac:dyDescent="0.15">
      <c r="A24" s="77">
        <f t="shared" si="7"/>
        <v>10</v>
      </c>
      <c r="B24" s="178" t="s">
        <v>184</v>
      </c>
      <c r="C24" s="178"/>
      <c r="D24" s="80"/>
      <c r="E24" s="182"/>
      <c r="F24" s="183"/>
      <c r="G24" s="183"/>
      <c r="H24" s="183"/>
      <c r="I24" s="184"/>
    </row>
    <row r="25" spans="1:374" x14ac:dyDescent="0.15">
      <c r="A25" s="77">
        <f t="shared" si="7"/>
        <v>11</v>
      </c>
      <c r="B25" s="178" t="s">
        <v>185</v>
      </c>
      <c r="C25" s="178"/>
      <c r="D25" s="80"/>
      <c r="E25" s="182"/>
      <c r="F25" s="183"/>
      <c r="G25" s="183"/>
      <c r="H25" s="183"/>
      <c r="I25" s="184"/>
    </row>
    <row r="26" spans="1:374" x14ac:dyDescent="0.15">
      <c r="A26" s="77">
        <f t="shared" si="7"/>
        <v>12</v>
      </c>
      <c r="B26" s="178" t="s">
        <v>186</v>
      </c>
      <c r="C26" s="178"/>
      <c r="D26" s="80"/>
      <c r="E26" s="182"/>
      <c r="F26" s="183"/>
      <c r="G26" s="183"/>
      <c r="H26" s="183"/>
      <c r="I26" s="184"/>
    </row>
    <row r="27" spans="1:374" x14ac:dyDescent="0.15">
      <c r="A27" s="77">
        <f t="shared" si="7"/>
        <v>13</v>
      </c>
      <c r="B27" s="178" t="s">
        <v>187</v>
      </c>
      <c r="C27" s="178"/>
      <c r="D27" s="80"/>
      <c r="E27" s="182"/>
      <c r="F27" s="183"/>
      <c r="G27" s="183"/>
      <c r="H27" s="183"/>
      <c r="I27" s="184"/>
    </row>
    <row r="28" spans="1:374" x14ac:dyDescent="0.15">
      <c r="A28" s="77">
        <f t="shared" si="7"/>
        <v>14</v>
      </c>
      <c r="B28" s="178" t="s">
        <v>188</v>
      </c>
      <c r="C28" s="178"/>
      <c r="D28" s="80"/>
      <c r="E28" s="182"/>
      <c r="F28" s="183"/>
      <c r="G28" s="183"/>
      <c r="H28" s="183"/>
      <c r="I28" s="184"/>
    </row>
    <row r="29" spans="1:374" x14ac:dyDescent="0.15">
      <c r="A29" s="77">
        <f t="shared" si="7"/>
        <v>15</v>
      </c>
      <c r="B29" s="178" t="s">
        <v>189</v>
      </c>
      <c r="C29" s="178"/>
      <c r="D29" s="80"/>
      <c r="E29" s="182"/>
      <c r="F29" s="183"/>
      <c r="G29" s="183"/>
      <c r="H29" s="183"/>
      <c r="I29" s="184"/>
    </row>
    <row r="30" spans="1:374" x14ac:dyDescent="0.15">
      <c r="A30" s="77">
        <f t="shared" si="7"/>
        <v>16</v>
      </c>
      <c r="B30" s="178" t="s">
        <v>190</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築嶋 康佑</cp:lastModifiedBy>
  <cp:lastPrinted>2024-02-04T23:42:58Z</cp:lastPrinted>
  <dcterms:created xsi:type="dcterms:W3CDTF">2024-01-23T03:15:02Z</dcterms:created>
  <dcterms:modified xsi:type="dcterms:W3CDTF">2024-02-04T23:57:23Z</dcterms:modified>
  <cp:category/>
</cp:coreProperties>
</file>