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5\Desktop\(R060117)公営企業に係る経営比較分析表（令和４年度決算）の分析等について\13 天草市\下水道（法非適）\"/>
    </mc:Choice>
  </mc:AlternateContent>
  <workbookProtection workbookAlgorithmName="SHA-512" workbookHashValue="kmgrzulUQJ7k/AvYdOhtj82MKjD5+SvKV46K7ZnWJ8G0xhCuegRp3ioxZE9kxRX9l/JFwzlOgSIpN2+S5CTZEA==" workbookSaltValue="cfVu4a+eKtF7EGNSe5Xp6Q==" workbookSpinCount="100000" lockStructure="1"/>
  <bookViews>
    <workbookView xWindow="0" yWindow="0" windowWidth="20490" windowHeight="750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N6" i="5"/>
  <c r="M6" i="5"/>
  <c r="AD8" i="4" s="1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AL10" i="4"/>
  <c r="W10" i="4"/>
  <c r="I10" i="4"/>
  <c r="B10" i="4"/>
  <c r="BB8" i="4"/>
  <c r="AL8" i="4"/>
  <c r="P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<sst xmlns="http://schemas.openxmlformats.org/spreadsheetml/2006/main" count="247" uniqueCount="120">
  <si>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</si>
  <si>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</si>
  <si>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</si>
  <si>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</si>
  <si>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</si>
  <si>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</si>
  <si>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</si>
  <si>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</si>
  <si>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</si>
  <si>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</si>
  <si>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</si>
  <si>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</si>
  <si>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</si>
  <si>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</si>
  <si>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</si>
  <si>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</si>
  <si>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</si>
  <si>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</si>
  <si>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</si>
  <si>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</si>
  <si>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</si>
  <si>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</si>
  <si>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</si>
  <si>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</si>
  <si>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</si>
  <si>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</si>
  <si>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</si>
  <si>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</si>
  <si>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</si>
  <si>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</si>
  <si>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</si>
  <si>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</si>
  <si>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</si>
  <si>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</si>
  <si>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</si>
  <si>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</si>
  <si>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</si>
  <si>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</si>
  <si>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</si>
  <si>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</si>
  <si>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</si>
  <si>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</si>
  <si>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</si>
  <si>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</si>
  <si>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</si>
  <si>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</si>
  <si>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</si>
  <si>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</si>
  <si>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</si>
  <si>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</si>
  <si>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</si>
  <si>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</si>
  <si>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</si>
  <si>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</si>
  <si>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</si>
  <si>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</si>
  <si>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</si>
  <si>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</si>
  <si>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</si>
  <si>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</si>
  <si>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</si>
  <si>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</si>
  <si>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</si>
  <si>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</si>
  <si>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</si>
  <si>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</si>
  <si>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</si>
  <si>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</si>
  <si>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</si>
  <si>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</si>
  <si>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</si>
  <si>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</si>
  <si>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</si>
  <si>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</si>
  <si>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</si>
  <si>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</si>
  <si>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</si>
  <si>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</si>
  <si>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</si>
  <si>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</si>
  <si>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</si>
  <si>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</si>
  <si>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</si>
  <si>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</si>
  <si>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</si>
  <si>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</si>
  <si>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</si>
  <si>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</si>
  <si>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</si>
  <si>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</si>
  <si>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</si>
  <si>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</si>
  <si>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</si>
  <si>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</si>
  <si>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</si>
  <si>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</si>
  <si>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</si>
  <si>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</si>
  <si>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</si>
  <si>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</si>
  <si>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</si>
  <si>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</si>
  <si>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</si>
  <si>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</si>
  <si>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</si>
  <si>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</si>
  <si>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</si>
  <si>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</si>
  <si>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</si>
  <si>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</si>
  <si>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</si>
  <si>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</si>
  <si>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</si>
  <si>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</si>
  <si>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</si>
  <si>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</si>
  <si>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</si>
  <si>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</si>
  <si>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</si>
  <si>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①収益的収支比率は100%を下回っていますが、収益の不足分は一般会計補助金で補てんしており、経営上は問題ありません。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⑥汚水処理原価は全国・類似団体平均値よりも高い数値を示しています。これは人口減少や高齢化が進んでいるため、処理水量が少量となっていることから高くなっています。
⑦施設利用率が低いのは、使用する世帯人員が少ないことが要因であると分析しています。
⑧水洗化率は、浄化槽設置世帯を対象としているため100%となっています。</t>
    <rPh sb="194" eb="196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</si>
</sst>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6-4A74-BB1E-1AEB8C1F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12440"/>
        <c:axId val="16991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6-4A74-BB1E-1AEB8C1F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12440"/>
        <c:axId val="169912824"/>
      </c:lineChart>
      <c:dateAx>
        <c:axId val="169912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9912824"/>
        <c:crosses val="autoZero"/>
        <c:auto val="1"/>
        <c:lblOffset val="100"/>
        <c:baseTimeUnit val="years"/>
      </c:dateAx>
      <c:valAx>
        <c:axId val="16991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1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95.5</c:v>
                </c:pt>
                <c:pt idx="1">
                  <c:v>95.42</c:v>
                </c:pt>
                <c:pt idx="2">
                  <c:v>95.78</c:v>
                </c:pt>
                <c:pt idx="3">
                  <c:v>95.34</c:v>
                </c:pt>
                <c:pt idx="4">
                  <c:v>95.36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7-435B-81E8-73EDAC8C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91288"/>
        <c:axId val="17059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47-435B-81E8-73EDAC8C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1288"/>
        <c:axId val="170591672"/>
      </c:lineChart>
      <c:dateAx>
        <c:axId val="170591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591672"/>
        <c:crosses val="autoZero"/>
        <c:auto val="1"/>
        <c:lblOffset val="100"/>
        <c:baseTimeUnit val="years"/>
      </c:dateAx>
      <c:valAx>
        <c:axId val="17059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91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F0-4936-A80E-715BA84D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56696"/>
        <c:axId val="17066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F0-4936-A80E-715BA84D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56696"/>
        <c:axId val="170665280"/>
      </c:lineChart>
      <c:dateAx>
        <c:axId val="170656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665280"/>
        <c:crosses val="autoZero"/>
        <c:auto val="1"/>
        <c:lblOffset val="100"/>
        <c:baseTimeUnit val="years"/>
      </c:dateAx>
      <c:valAx>
        <c:axId val="17066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5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A-45B8-B1E3-66230CFA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02336"/>
        <c:axId val="17071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5A-45B8-B1E3-66230CFA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2336"/>
        <c:axId val="170716336"/>
      </c:lineChart>
      <c:dateAx>
        <c:axId val="170702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716336"/>
        <c:crosses val="autoZero"/>
        <c:auto val="1"/>
        <c:lblOffset val="100"/>
        <c:baseTimeUnit val="years"/>
      </c:dateAx>
      <c:valAx>
        <c:axId val="17071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0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A-469C-8E5F-A6DCC241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98528"/>
        <c:axId val="17079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5A-469C-8E5F-A6DCC241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8528"/>
        <c:axId val="170796176"/>
      </c:lineChart>
      <c:dateAx>
        <c:axId val="170798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796176"/>
        <c:crosses val="autoZero"/>
        <c:auto val="1"/>
        <c:lblOffset val="100"/>
        <c:baseTimeUnit val="years"/>
      </c:dateAx>
      <c:valAx>
        <c:axId val="17079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C-4DA1-912F-18FC317D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99312"/>
        <c:axId val="17079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2C-4DA1-912F-18FC317D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9312"/>
        <c:axId val="170797744"/>
      </c:lineChart>
      <c:dateAx>
        <c:axId val="170799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797744"/>
        <c:crosses val="autoZero"/>
        <c:auto val="1"/>
        <c:lblOffset val="100"/>
        <c:baseTimeUnit val="years"/>
      </c:dateAx>
      <c:valAx>
        <c:axId val="17079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9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7-4E78-B480-AF60F3DB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00880"/>
        <c:axId val="17080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C7-4E78-B480-AF60F3DB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00880"/>
        <c:axId val="170802056"/>
      </c:lineChart>
      <c:dateAx>
        <c:axId val="17080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802056"/>
        <c:crosses val="autoZero"/>
        <c:auto val="1"/>
        <c:lblOffset val="100"/>
        <c:baseTimeUnit val="years"/>
      </c:dateAx>
      <c:valAx>
        <c:axId val="17080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80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81.34</c:v>
                </c:pt>
                <c:pt idx="1">
                  <c:v>79.760000000000005</c:v>
                </c:pt>
                <c:pt idx="2">
                  <c:v>70.3</c:v>
                </c:pt>
                <c:pt idx="3">
                  <c:v>78.86</c:v>
                </c:pt>
                <c:pt idx="4">
                  <c:v>73.61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FC-4632-BF13-CDEBB67A3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95392"/>
        <c:axId val="1708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FC-4632-BF13-CDEBB67A3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5392"/>
        <c:axId val="170800096"/>
      </c:lineChart>
      <c:dateAx>
        <c:axId val="170795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800096"/>
        <c:crosses val="autoZero"/>
        <c:auto val="1"/>
        <c:lblOffset val="100"/>
        <c:baseTimeUnit val="years"/>
      </c:dateAx>
      <c:valAx>
        <c:axId val="1708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9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334.74</c:v>
                </c:pt>
                <c:pt idx="1">
                  <c:v>336.12</c:v>
                </c:pt>
                <c:pt idx="2">
                  <c:v>347.55</c:v>
                </c:pt>
                <c:pt idx="3">
                  <c:v>311.35000000000002</c:v>
                </c:pt>
                <c:pt idx="4">
                  <c:v>355.19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B-45B9-B483-E4497980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44288"/>
        <c:axId val="17105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DB-45B9-B483-E4497980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44288"/>
        <c:axId val="171051344"/>
      </c:lineChart>
      <c:dateAx>
        <c:axId val="171044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051344"/>
        <c:crosses val="autoZero"/>
        <c:auto val="1"/>
        <c:lblOffset val="100"/>
        <c:baseTimeUnit val="years"/>
      </c:dateAx>
      <c:valAx>
        <c:axId val="17105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0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37.74</c:v>
                </c:pt>
                <c:pt idx="1">
                  <c:v>38.46</c:v>
                </c:pt>
                <c:pt idx="2">
                  <c:v>42.31</c:v>
                </c:pt>
                <c:pt idx="3">
                  <c:v>42.31</c:v>
                </c:pt>
                <c:pt idx="4">
                  <c:v>42.31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6-431E-A55A-D39D16B9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48208"/>
        <c:axId val="1710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A6-431E-A55A-D39D16B9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48208"/>
        <c:axId val="171045856"/>
      </c:lineChart>
      <c:dateAx>
        <c:axId val="171048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045856"/>
        <c:crosses val="autoZero"/>
        <c:auto val="1"/>
        <c:lblOffset val="100"/>
        <c:baseTimeUnit val="years"/>
      </c:dateAx>
      <c:valAx>
        <c:axId val="1710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04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18-484F-905C-42D8E993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46640"/>
        <c:axId val="171047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18-484F-905C-42D8E993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46640"/>
        <c:axId val="171047032"/>
      </c:lineChart>
      <c:dateAx>
        <c:axId val="171046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047032"/>
        <c:crosses val="autoZero"/>
        <c:auto val="1"/>
        <c:lblOffset val="100"/>
        <c:baseTimeUnit val="years"/>
      </c:dateAx>
      <c:valAx>
        <c:axId val="171047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04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6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天草市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75101</v>
      </c>
      <c r="AM8" s="42"/>
      <c r="AN8" s="42"/>
      <c r="AO8" s="42"/>
      <c r="AP8" s="42"/>
      <c r="AQ8" s="42"/>
      <c r="AR8" s="42"/>
      <c r="AS8" s="42"/>
      <c r="AT8" s="35">
        <f>データ!T6</f>
        <v>683.82</v>
      </c>
      <c r="AU8" s="35"/>
      <c r="AV8" s="35"/>
      <c r="AW8" s="35"/>
      <c r="AX8" s="35"/>
      <c r="AY8" s="35"/>
      <c r="AZ8" s="35"/>
      <c r="BA8" s="35"/>
      <c r="BB8" s="35">
        <f>データ!U6</f>
        <v>109.83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0.11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3740</v>
      </c>
      <c r="AE10" s="42"/>
      <c r="AF10" s="42"/>
      <c r="AG10" s="42"/>
      <c r="AH10" s="42"/>
      <c r="AI10" s="42"/>
      <c r="AJ10" s="42"/>
      <c r="AK10" s="2"/>
      <c r="AL10" s="42">
        <f>データ!V6</f>
        <v>84</v>
      </c>
      <c r="AM10" s="42"/>
      <c r="AN10" s="42"/>
      <c r="AO10" s="42"/>
      <c r="AP10" s="42"/>
      <c r="AQ10" s="42"/>
      <c r="AR10" s="42"/>
      <c r="AS10" s="42"/>
      <c r="AT10" s="35">
        <f>データ!W6</f>
        <v>0.02</v>
      </c>
      <c r="AU10" s="35"/>
      <c r="AV10" s="35"/>
      <c r="AW10" s="35"/>
      <c r="AX10" s="35"/>
      <c r="AY10" s="35"/>
      <c r="AZ10" s="35"/>
      <c r="BA10" s="35"/>
      <c r="BB10" s="35">
        <f>データ!X6</f>
        <v>4200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45</v>
      </c>
      <c r="N86" s="12" t="s">
        <v>45</v>
      </c>
      <c r="O86" s="12" t="str">
        <f>データ!EO6</f>
        <v>【-】</v>
      </c>
    </row>
  </sheetData>
  <sheetProtection algorithmName="SHA-512" hashValue="2PqB9w05lX8NZWv74PqmOSamz5xLU8iXsapm/DSwKPYZsSfEIxkE6kIgniiYKUS6yfcafEiPAXDYUC5ZpCPK2Q==" saltValue="AohVWRUNZxUu7Wc8mancJ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0.11</v>
      </c>
      <c r="Q6" s="20">
        <f t="shared" si="3"/>
        <v>100</v>
      </c>
      <c r="R6" s="20">
        <f t="shared" si="3"/>
        <v>3740</v>
      </c>
      <c r="S6" s="20">
        <f t="shared" si="3"/>
        <v>75101</v>
      </c>
      <c r="T6" s="20">
        <f t="shared" si="3"/>
        <v>683.82</v>
      </c>
      <c r="U6" s="20">
        <f t="shared" si="3"/>
        <v>109.83</v>
      </c>
      <c r="V6" s="20">
        <f t="shared" si="3"/>
        <v>84</v>
      </c>
      <c r="W6" s="20">
        <f t="shared" si="3"/>
        <v>0.02</v>
      </c>
      <c r="X6" s="20">
        <f t="shared" si="3"/>
        <v>4200</v>
      </c>
      <c r="Y6" s="21">
        <f>IF(Y7="",NA(),Y7)</f>
        <v>95.5</v>
      </c>
      <c r="Z6" s="21">
        <f t="shared" ref="Z6:AH6" si="4">IF(Z7="",NA(),Z7)</f>
        <v>95.42</v>
      </c>
      <c r="AA6" s="21">
        <f t="shared" si="4"/>
        <v>95.78</v>
      </c>
      <c r="AB6" s="21">
        <f t="shared" si="4"/>
        <v>95.34</v>
      </c>
      <c r="AC6" s="21">
        <f t="shared" si="4"/>
        <v>95.36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81.34</v>
      </c>
      <c r="BR6" s="21">
        <f t="shared" ref="BR6:BZ6" si="8">IF(BR7="",NA(),BR7)</f>
        <v>79.760000000000005</v>
      </c>
      <c r="BS6" s="21">
        <f t="shared" si="8"/>
        <v>70.3</v>
      </c>
      <c r="BT6" s="21">
        <f t="shared" si="8"/>
        <v>78.86</v>
      </c>
      <c r="BU6" s="21">
        <f t="shared" si="8"/>
        <v>73.61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334.74</v>
      </c>
      <c r="CC6" s="21">
        <f t="shared" ref="CC6:CK6" si="9">IF(CC7="",NA(),CC7)</f>
        <v>336.12</v>
      </c>
      <c r="CD6" s="21">
        <f t="shared" si="9"/>
        <v>347.55</v>
      </c>
      <c r="CE6" s="21">
        <f t="shared" si="9"/>
        <v>311.35000000000002</v>
      </c>
      <c r="CF6" s="21">
        <f t="shared" si="9"/>
        <v>355.19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37.74</v>
      </c>
      <c r="CN6" s="21">
        <f t="shared" ref="CN6:CV6" si="10">IF(CN7="",NA(),CN7)</f>
        <v>38.46</v>
      </c>
      <c r="CO6" s="21">
        <f t="shared" si="10"/>
        <v>42.31</v>
      </c>
      <c r="CP6" s="21">
        <f t="shared" si="10"/>
        <v>42.31</v>
      </c>
      <c r="CQ6" s="21">
        <f t="shared" si="10"/>
        <v>42.31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432156</v>
      </c>
      <c r="D7" s="23">
        <v>47</v>
      </c>
      <c r="E7" s="23">
        <v>18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0.11</v>
      </c>
      <c r="Q7" s="24">
        <v>100</v>
      </c>
      <c r="R7" s="24">
        <v>3740</v>
      </c>
      <c r="S7" s="24">
        <v>75101</v>
      </c>
      <c r="T7" s="24">
        <v>683.82</v>
      </c>
      <c r="U7" s="24">
        <v>109.83</v>
      </c>
      <c r="V7" s="24">
        <v>84</v>
      </c>
      <c r="W7" s="24">
        <v>0.02</v>
      </c>
      <c r="X7" s="24">
        <v>4200</v>
      </c>
      <c r="Y7" s="24">
        <v>95.5</v>
      </c>
      <c r="Z7" s="24">
        <v>95.42</v>
      </c>
      <c r="AA7" s="24">
        <v>95.78</v>
      </c>
      <c r="AB7" s="24">
        <v>95.34</v>
      </c>
      <c r="AC7" s="24">
        <v>95.36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81.34</v>
      </c>
      <c r="BR7" s="24">
        <v>79.760000000000005</v>
      </c>
      <c r="BS7" s="24">
        <v>70.3</v>
      </c>
      <c r="BT7" s="24">
        <v>78.86</v>
      </c>
      <c r="BU7" s="24">
        <v>73.61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334.74</v>
      </c>
      <c r="CC7" s="24">
        <v>336.12</v>
      </c>
      <c r="CD7" s="24">
        <v>347.55</v>
      </c>
      <c r="CE7" s="24">
        <v>311.35000000000002</v>
      </c>
      <c r="CF7" s="24">
        <v>355.19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37.74</v>
      </c>
      <c r="CN7" s="24">
        <v>38.46</v>
      </c>
      <c r="CO7" s="24">
        <v>42.31</v>
      </c>
      <c r="CP7" s="24">
        <v>42.31</v>
      </c>
      <c r="CQ7" s="24">
        <v>42.31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sukeiei85</cp:lastModifiedBy>
  <cp:lastPrinted>2024-01-25T07:41:53Z</cp:lastPrinted>
  <dcterms:created xsi:type="dcterms:W3CDTF">2023-12-12T03:02:24Z</dcterms:created>
  <dcterms:modified xsi:type="dcterms:W3CDTF">2024-01-25T07:42:01Z</dcterms:modified>
  <cp:category/>
</cp:coreProperties>
</file>