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22 南小国町\下水道\"/>
    </mc:Choice>
  </mc:AlternateContent>
  <workbookProtection workbookAlgorithmName="SHA-512" workbookHashValue="VB/LwBlUz4u6zGnUdB3bzqscGmOpbTzuNc8JsZTM0DpUdlh1Om/KUD6Cu0onXl8NhfJ/PyZCiRchyJKC0MrOvg==" workbookSaltValue="U6XUy/9G4jnRdwhEeArUug=="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<sst xmlns="http://schemas.openxmlformats.org/spreadsheetml/2006/main" count="247" uniqueCount="119">
  <si>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</si>
  <si>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</si>
  <si>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</si>
  <si>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</si>
  <si>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</si>
  <si>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</si>
  <si>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</si>
  <si>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</si>
  <si>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</si>
  <si>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</si>
  <si>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</si>
  <si>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</si>
  <si>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</si>
  <si>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</si>
  <si>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</si>
  <si>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</si>
  <si>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</si>
  <si>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</si>
  <si>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</si>
  <si>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</si>
  <si>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</si>
  <si>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</si>
  <si>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</si>
  <si>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</si>
  <si>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</si>
  <si>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</si>
  <si>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</si>
  <si>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</si>
  <si>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</si>
  <si>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</si>
  <si>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</si>
  <si>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</si>
  <si>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</si>
  <si>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</si>
  <si>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</si>
  <si>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</si>
  <si>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</si>
  <si>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</si>
  <si>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</si>
  <si>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</si>
  <si>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</si>
  <si>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</si>
  <si>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</si>
  <si>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</si>
  <si>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</si>
  <si>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</si>
  <si>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</si>
  <si>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</si>
  <si>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</si>
  <si>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</si>
  <si>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</si>
  <si>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</si>
  <si>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</si>
  <si>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</si>
  <si>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</si>
  <si>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</si>
  <si>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</si>
  <si>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</si>
  <si>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</si>
  <si>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</si>
  <si>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</si>
  <si>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</si>
  <si>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</si>
  <si>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</si>
  <si>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</si>
  <si>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</si>
  <si>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</si>
  <si>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</si>
  <si>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</si>
  <si>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</si>
  <si>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</si>
  <si>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</si>
  <si>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</si>
  <si>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</si>
  <si>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</si>
  <si>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</si>
  <si>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</si>
  <si>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</si>
  <si>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</si>
  <si>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</si>
  <si>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</si>
  <si>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</si>
  <si>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</si>
  <si>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</si>
  <si>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</si>
  <si>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</si>
  <si>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</si>
  <si>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</si>
  <si>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</si>
  <si>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</si>
  <si>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</si>
  <si>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</si>
  <si>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</si>
  <si>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</si>
  <si>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</si>
  <si>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</si>
  <si>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</si>
  <si>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</si>
  <si>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</si>
  <si>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</si>
  <si>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</si>
  <si>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</si>
  <si>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</si>
  <si>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</si>
  <si>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</si>
  <si>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</si>
  <si>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</si>
  <si>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</si>
  <si>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</si>
  <si>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</si>
  <si>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</si>
  <si>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</si>
  <si>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</si>
  <si>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</si>
  <si>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</si>
  <si>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</si>
  <si>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は住居建築時に設置されている現状で、耐用年数はあるが改築や建替えまで更新を行うことは稀であり、新築工事の際に適正な管理を行うことによる延命対策と、延命対策計画を中心とした長寿命化計画の策定につながるよう維持管理上の補修対策に取組んでいる。</t>
    <rPh sb="0" eb="3">
      <t>ジョウカソウ</t>
    </rPh>
    <rPh sb="4" eb="6">
      <t>ジュウキョ</t>
    </rPh>
    <rPh sb="6" eb="9">
      <t>ケンチクジ</t>
    </rPh>
    <rPh sb="10" eb="12">
      <t>セッチ</t>
    </rPh>
    <rPh sb="17" eb="19">
      <t>ゲンジョウ</t>
    </rPh>
    <rPh sb="21" eb="25">
      <t>タイヨウネンスウ</t>
    </rPh>
    <rPh sb="29" eb="31">
      <t>カイチク</t>
    </rPh>
    <rPh sb="32" eb="33">
      <t>タ</t>
    </rPh>
    <rPh sb="33" eb="34">
      <t>カ</t>
    </rPh>
    <rPh sb="37" eb="39">
      <t>コウシン</t>
    </rPh>
    <rPh sb="40" eb="41">
      <t>オコナ</t>
    </rPh>
    <rPh sb="45" eb="46">
      <t>マレ</t>
    </rPh>
    <rPh sb="50" eb="54">
      <t>シンチクコウジ</t>
    </rPh>
    <rPh sb="55" eb="56">
      <t>サイ</t>
    </rPh>
    <rPh sb="57" eb="59">
      <t>テキセイ</t>
    </rPh>
    <rPh sb="60" eb="62">
      <t>カンリ</t>
    </rPh>
    <rPh sb="63" eb="64">
      <t>オコナ</t>
    </rPh>
    <rPh sb="70" eb="72">
      <t>エンメイ</t>
    </rPh>
    <rPh sb="72" eb="74">
      <t>タイサク</t>
    </rPh>
    <rPh sb="76" eb="80">
      <t>エンメイタイサク</t>
    </rPh>
    <rPh sb="80" eb="82">
      <t>ケイカク</t>
    </rPh>
    <rPh sb="83" eb="85">
      <t>チュウシン</t>
    </rPh>
    <rPh sb="88" eb="90">
      <t>チョウジュ</t>
    </rPh>
    <rPh sb="90" eb="91">
      <t>イノチ</t>
    </rPh>
    <rPh sb="91" eb="92">
      <t>カ</t>
    </rPh>
    <rPh sb="92" eb="94">
      <t>ケイカク</t>
    </rPh>
    <rPh sb="95" eb="97">
      <t>サクテイ</t>
    </rPh>
    <rPh sb="104" eb="108">
      <t>イジカンリ</t>
    </rPh>
    <phoneticPr fontId="4"/>
  </si>
  <si>
    <t>経費回収率が微増し、汚水処理原価も類似類似団体平均値を大きく下回っている水準で推移していることから、比較的安定した経営状況になっていると考えられるが、収入増加につながる取組みも検討する必要があると考えられる。　　　　　　　　　　　また、更新計画を策定することで、維持管理費等の投資計画の見直しを含め長寿命化計画の策定を目指す必要があると考えられる.</t>
    <rPh sb="0" eb="5">
      <t>ケイヒカイシュウリツ</t>
    </rPh>
    <rPh sb="6" eb="8">
      <t>ビゾウ</t>
    </rPh>
    <rPh sb="10" eb="14">
      <t>オスイショリ</t>
    </rPh>
    <rPh sb="14" eb="16">
      <t>ゲンカ</t>
    </rPh>
    <rPh sb="17" eb="19">
      <t>ルイジ</t>
    </rPh>
    <rPh sb="19" eb="23">
      <t>ルイジダンタイ</t>
    </rPh>
    <rPh sb="23" eb="26">
      <t>ヘイキンチ</t>
    </rPh>
    <rPh sb="27" eb="28">
      <t>オオ</t>
    </rPh>
    <rPh sb="30" eb="32">
      <t>シタマワ</t>
    </rPh>
    <rPh sb="36" eb="38">
      <t>スイジュン</t>
    </rPh>
    <rPh sb="39" eb="41">
      <t>スイイ</t>
    </rPh>
    <rPh sb="50" eb="55">
      <t>ヒカクテキアンテイ</t>
    </rPh>
    <rPh sb="57" eb="61">
      <t>ケイエイジョウキョウ</t>
    </rPh>
    <rPh sb="68" eb="69">
      <t>カンガ</t>
    </rPh>
    <rPh sb="75" eb="79">
      <t>シュウニュウゾウカ</t>
    </rPh>
    <rPh sb="84" eb="85">
      <t>ト</t>
    </rPh>
    <rPh sb="85" eb="86">
      <t>ク</t>
    </rPh>
    <rPh sb="88" eb="90">
      <t>ケントウ</t>
    </rPh>
    <rPh sb="92" eb="94">
      <t>ヒツヨウ</t>
    </rPh>
    <rPh sb="98" eb="99">
      <t>カンガ</t>
    </rPh>
    <rPh sb="118" eb="122">
      <t>コウシンケイカク</t>
    </rPh>
    <rPh sb="123" eb="125">
      <t>サクテイ</t>
    </rPh>
    <phoneticPr fontId="4"/>
  </si>
  <si>
    <t>収益的収支比率、経費回収率ともに微増となっている。汚水処理原価は類似団体平均値との比較において大きく下回っている現状値を推移していることから、比較的安定した経営状況となっていると考えられる。　　　　　　　　　　　　　　　　　　　　　また、収入増加につながる取組みも必要であると考えるが、特定環境保全公共下水道事業及び農業集落排水事業の料金との整合性をとっているために、料金設定の変更は現在のところ困難であると考えられる。</t>
    <rPh sb="0" eb="3">
      <t>シュウエキテキ</t>
    </rPh>
    <rPh sb="3" eb="5">
      <t>シュウシ</t>
    </rPh>
    <rPh sb="5" eb="7">
      <t>ヒリツ</t>
    </rPh>
    <rPh sb="8" eb="13">
      <t>ケイヒカイシュウリツ</t>
    </rPh>
    <rPh sb="16" eb="18">
      <t>ビゾウ</t>
    </rPh>
    <rPh sb="25" eb="27">
      <t>オスイ</t>
    </rPh>
    <rPh sb="27" eb="31">
      <t>ショリゲンカ</t>
    </rPh>
    <rPh sb="32" eb="36">
      <t>ルイジダンタイ</t>
    </rPh>
    <rPh sb="36" eb="39">
      <t>ヘイキンチ</t>
    </rPh>
    <rPh sb="41" eb="43">
      <t>ヒカク</t>
    </rPh>
    <rPh sb="47" eb="48">
      <t>オオ</t>
    </rPh>
    <rPh sb="50" eb="52">
      <t>シタマワ</t>
    </rPh>
    <rPh sb="56" eb="58">
      <t>ゲンジョウ</t>
    </rPh>
    <rPh sb="58" eb="59">
      <t>アタイ</t>
    </rPh>
    <rPh sb="60" eb="62">
      <t>スイイ</t>
    </rPh>
    <rPh sb="71" eb="74">
      <t>ヒカクテキ</t>
    </rPh>
    <rPh sb="74" eb="76">
      <t>アンテイ</t>
    </rPh>
    <rPh sb="78" eb="82">
      <t>ケイエイジョウキョウ</t>
    </rPh>
    <rPh sb="89" eb="90">
      <t>カンガ</t>
    </rPh>
    <rPh sb="119" eb="123">
      <t>シュウニュウゾウカ</t>
    </rPh>
    <rPh sb="128" eb="129">
      <t>ト</t>
    </rPh>
    <rPh sb="129" eb="130">
      <t>ク</t>
    </rPh>
    <rPh sb="132" eb="134">
      <t>ヒツヨウ</t>
    </rPh>
    <rPh sb="138" eb="139">
      <t>カンガ</t>
    </rPh>
    <rPh sb="143" eb="147">
      <t>トクテイカンキョウ</t>
    </rPh>
    <rPh sb="147" eb="149">
      <t>ホゼン</t>
    </rPh>
    <rPh sb="149" eb="151">
      <t>コウキョウ</t>
    </rPh>
    <rPh sb="151" eb="156">
      <t>ゲスイドウジギョウ</t>
    </rPh>
    <rPh sb="156" eb="157">
      <t>オヨ</t>
    </rPh>
    <rPh sb="158" eb="162">
      <t>ノウギョウシュウラク</t>
    </rPh>
    <rPh sb="162" eb="166">
      <t>ハイスイジギョウ</t>
    </rPh>
    <rPh sb="167" eb="169">
      <t>リョウキン</t>
    </rPh>
    <rPh sb="171" eb="174">
      <t>セイゴウセイ</t>
    </rPh>
    <rPh sb="184" eb="188">
      <t>リョウキンセッテイ</t>
    </rPh>
    <rPh sb="189" eb="191">
      <t>ヘンコウ</t>
    </rPh>
    <rPh sb="192" eb="194">
      <t>ゲンザイ</t>
    </rPh>
    <rPh sb="198" eb="200">
      <t>コンナン</t>
    </rPh>
    <rPh sb="204" eb="2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</si>
</sst>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quotePrefix="1"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7E-44FF-9D56-7A425A7C3D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7E-44FF-9D56-7A425A7C3D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85.11</c:v>
                </c:pt>
                <c:pt idx="1">
                  <c:v>82</c:v>
                </c:pt>
                <c:pt idx="2">
                  <c:v>85.56</c:v>
                </c:pt>
                <c:pt idx="3">
                  <c:v>86.31</c:v>
                </c:pt>
                <c:pt idx="4">
                  <c:v>87.88</c:v>
                </c:pt>
              </c:numCache>
            </c:numRef>
          </c:val>
          <c:extLst>
            <c:ext xmlns:c16="http://schemas.microsoft.com/office/drawing/2014/chart" uri="{C3380CC4-5D6E-409C-BE32-E72D297353CC}">
              <c16:uniqueId val="{00000000-FF81-44CC-9B3B-3F0A58A193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1-44CC-9B3B-3F0A58A193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D-4A80-84CB-54BCD24B78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D-4A80-84CB-54BCD24B78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5E-4D7E-B711-269F841D8A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E-4D7E-B711-269F841D8A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3-4157-A952-C18C15F35C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3-4157-A952-C18C15F35C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D-429D-98E5-7066EFAD9C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D-429D-98E5-7066EFAD9C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CE-4053-96AC-FD93E5EFB9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2CE-4053-96AC-FD93E5EFB9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69.319999999999993</c:v>
                </c:pt>
                <c:pt idx="1">
                  <c:v>71.36</c:v>
                </c:pt>
                <c:pt idx="2">
                  <c:v>73.03</c:v>
                </c:pt>
                <c:pt idx="3">
                  <c:v>70.38</c:v>
                </c:pt>
                <c:pt idx="4">
                  <c:v>70.540000000000006</c:v>
                </c:pt>
              </c:numCache>
            </c:numRef>
          </c:val>
          <c:extLst>
            <c:ext xmlns:c16="http://schemas.microsoft.com/office/drawing/2014/chart" uri="{C3380CC4-5D6E-409C-BE32-E72D297353CC}">
              <c16:uniqueId val="{00000000-BC89-4A62-81BF-F4B9F90E6A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BC89-4A62-81BF-F4B9F90E6A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151.38999999999999</c:v>
                </c:pt>
                <c:pt idx="1">
                  <c:v>149.99</c:v>
                </c:pt>
                <c:pt idx="2">
                  <c:v>144.81</c:v>
                </c:pt>
                <c:pt idx="3">
                  <c:v>150</c:v>
                </c:pt>
                <c:pt idx="4">
                  <c:v>150</c:v>
                </c:pt>
              </c:numCache>
            </c:numRef>
          </c:val>
          <c:extLst>
            <c:ext xmlns:c16="http://schemas.microsoft.com/office/drawing/2014/chart" uri="{C3380CC4-5D6E-409C-BE32-E72D297353CC}">
              <c16:uniqueId val="{00000000-CBA7-48E5-A427-17D9FA9B22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BA7-48E5-A427-17D9FA9B22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14-4477-8D8C-15D63D1AC7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F614-4477-8D8C-15D63D1AC7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99.79</c:v>
                </c:pt>
                <c:pt idx="1">
                  <c:v>99.79</c:v>
                </c:pt>
                <c:pt idx="2">
                  <c:v>99.79</c:v>
                </c:pt>
                <c:pt idx="3">
                  <c:v>99.78</c:v>
                </c:pt>
                <c:pt idx="4">
                  <c:v>99.77</c:v>
                </c:pt>
              </c:numCache>
            </c:numRef>
          </c:val>
          <c:extLst>
            <c:ext xmlns:c16="http://schemas.microsoft.com/office/drawing/2014/chart" uri="{C3380CC4-5D6E-409C-BE32-E72D297353CC}">
              <c16:uniqueId val="{00000000-8C67-41FE-B1D5-7E568F8A16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8C67-41FE-B1D5-7E568F8A16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3850</v>
      </c>
      <c r="AM8" s="42"/>
      <c r="AN8" s="42"/>
      <c r="AO8" s="42"/>
      <c r="AP8" s="42"/>
      <c r="AQ8" s="42"/>
      <c r="AR8" s="42"/>
      <c r="AS8" s="42"/>
      <c r="AT8" s="35">
        <f>データ!T6</f>
        <v>115.9</v>
      </c>
      <c r="AU8" s="35"/>
      <c r="AV8" s="35"/>
      <c r="AW8" s="35"/>
      <c r="AX8" s="35"/>
      <c r="AY8" s="35"/>
      <c r="AZ8" s="35"/>
      <c r="BA8" s="35"/>
      <c r="BB8" s="35">
        <f>データ!U6</f>
        <v>33.22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11.6</v>
      </c>
      <c r="Q10" s="35"/>
      <c r="R10" s="35"/>
      <c r="S10" s="35"/>
      <c r="T10" s="35"/>
      <c r="U10" s="35"/>
      <c r="V10" s="35"/>
      <c r="W10" s="35">
        <f>データ!Q6</f>
        <v>100</v>
      </c>
      <c r="X10" s="35"/>
      <c r="Y10" s="35"/>
      <c r="Z10" s="35"/>
      <c r="AA10" s="35"/>
      <c r="AB10" s="35"/>
      <c r="AC10" s="35"/>
      <c r="AD10" s="42">
        <f>データ!R6</f>
        <v>4120</v>
      </c>
      <c r="AE10" s="42"/>
      <c r="AF10" s="42"/>
      <c r="AG10" s="42"/>
      <c r="AH10" s="42"/>
      <c r="AI10" s="42"/>
      <c r="AJ10" s="42"/>
      <c r="AK10" s="2"/>
      <c r="AL10" s="42">
        <f>データ!V6</f>
        <v>444</v>
      </c>
      <c r="AM10" s="42"/>
      <c r="AN10" s="42"/>
      <c r="AO10" s="42"/>
      <c r="AP10" s="42"/>
      <c r="AQ10" s="42"/>
      <c r="AR10" s="42"/>
      <c r="AS10" s="42"/>
      <c r="AT10" s="35">
        <f>データ!W6</f>
        <v>114.69</v>
      </c>
      <c r="AU10" s="35"/>
      <c r="AV10" s="35"/>
      <c r="AW10" s="35"/>
      <c r="AX10" s="35"/>
      <c r="AY10" s="35"/>
      <c r="AZ10" s="35"/>
      <c r="BA10" s="35"/>
      <c r="BB10" s="35">
        <f>データ!X6</f>
        <v>3.87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7"/>
      <c r="BM60" s="65"/>
      <c r="BN60" s="65"/>
      <c r="BO60" s="65"/>
      <c r="BP60" s="65"/>
      <c r="BQ60" s="65"/>
      <c r="BR60" s="65"/>
      <c r="BS60" s="65"/>
      <c r="BT60" s="65"/>
      <c r="BU60" s="65"/>
      <c r="BV60" s="65"/>
      <c r="BW60" s="65"/>
      <c r="BX60" s="65"/>
      <c r="BY60" s="65"/>
      <c r="BZ60" s="6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7"/>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rdbFryybB4PBCpK3TNYj1U3d5j9xNpR6v6Ais/BTSD2VDUxTfA7EZ1o1as6K9aJMZbKQKYP4+/SPJVeKAVt82g==" saltValue="2CpC71UwM0GIb/w+KqFW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434230</v>
      </c>
      <c r="D6" s="19">
        <f t="shared" si="3"/>
        <v>47</v>
      </c>
      <c r="E6" s="19">
        <f t="shared" si="3"/>
        <v>18</v>
      </c>
      <c r="F6" s="19">
        <f t="shared" si="3"/>
        <v>0</v>
      </c>
      <c r="G6" s="19">
        <f t="shared" si="3"/>
        <v>0</v>
      </c>
      <c r="H6" s="19" t="str">
        <f t="shared" si="3"/>
        <v>熊本県　南小国町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11.6</v>
      </c>
      <c r="Q6" s="20">
        <f t="shared" si="3"/>
        <v>100</v>
      </c>
      <c r="R6" s="20">
        <f t="shared" si="3"/>
        <v>4120</v>
      </c>
      <c r="S6" s="20">
        <f t="shared" si="3"/>
        <v>3850</v>
      </c>
      <c r="T6" s="20">
        <f t="shared" si="3"/>
        <v>115.9</v>
      </c>
      <c r="U6" s="20">
        <f t="shared" si="3"/>
        <v>33.22</v>
      </c>
      <c r="V6" s="20">
        <f t="shared" si="3"/>
        <v>444</v>
      </c>
      <c r="W6" s="20">
        <f t="shared" si="3"/>
        <v>114.69</v>
      </c>
      <c r="X6" s="20">
        <f t="shared" si="3"/>
        <v>3.87</v>
      </c>
      <c r="Y6" s="21">
        <f>IF(Y7="",NA(),Y7)</f>
        <v>85.11</v>
      </c>
      <c r="Z6" s="21">
        <f t="shared" ref="Z6:AH6" si="4">IF(Z7="",NA(),Z7)</f>
        <v>82</v>
      </c>
      <c r="AA6" s="21">
        <f t="shared" si="4"/>
        <v>85.56</v>
      </c>
      <c r="AB6" s="21">
        <f t="shared" si="4"/>
        <v>86.31</v>
      </c>
      <c r="AC6" s="21">
        <f t="shared" si="4"/>
        <v>87.88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69.319999999999993</v>
      </c>
      <c r="BR6" s="21">
        <f t="shared" ref="BR6:BZ6" si="8">IF(BR7="",NA(),BR7)</f>
        <v>71.36</v>
      </c>
      <c r="BS6" s="21">
        <f t="shared" si="8"/>
        <v>73.03</v>
      </c>
      <c r="BT6" s="21">
        <f t="shared" si="8"/>
        <v>70.38</v>
      </c>
      <c r="BU6" s="21">
        <f t="shared" si="8"/>
        <v>70.540000000000006</v>
      </c>
      <c r="BV6" s="21">
        <f t="shared" si="8"/>
        <v>63.06</v>
      </c>
      <c r="BW6" s="21">
        <f t="shared" si="8"/>
        <v>62.5</v>
      </c>
      <c r="BX6" s="21">
        <f t="shared" si="8"/>
        <v>60.59</v>
      </c>
      <c r="BY6" s="21">
        <f t="shared" si="8"/>
        <v>60</v>
      </c>
      <c r="BZ6" s="21">
        <f t="shared" si="8"/>
        <v>59.01</v>
      </c>
      <c r="CA6" s="20" t="str">
        <f>IF(CA7="","",IF(CA7="-","【-】","【"&amp;SUBSTITUTE(TEXT(CA7,"#,##0.00"),"-","△")&amp;"】"))</f>
        <v>【57.03】</v>
      </c>
      <c r="CB6" s="21">
        <f>IF(CB7="",NA(),CB7)</f>
        <v>151.38999999999999</v>
      </c>
      <c r="CC6" s="21">
        <f t="shared" ref="CC6:CK6" si="9">IF(CC7="",NA(),CC7)</f>
        <v>149.99</v>
      </c>
      <c r="CD6" s="21">
        <f t="shared" si="9"/>
        <v>144.81</v>
      </c>
      <c r="CE6" s="21">
        <f t="shared" si="9"/>
        <v>150</v>
      </c>
      <c r="CF6" s="21">
        <f t="shared" si="9"/>
        <v>150</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99.79</v>
      </c>
      <c r="CY6" s="21">
        <f t="shared" ref="CY6:DG6" si="11">IF(CY7="",NA(),CY7)</f>
        <v>99.79</v>
      </c>
      <c r="CZ6" s="21">
        <f t="shared" si="11"/>
        <v>99.79</v>
      </c>
      <c r="DA6" s="21">
        <f t="shared" si="11"/>
        <v>99.78</v>
      </c>
      <c r="DB6" s="21">
        <f t="shared" si="11"/>
        <v>99.77</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434230</v>
      </c>
      <c r="D7" s="23">
        <v>47</v>
      </c>
      <c r="E7" s="23">
        <v>18</v>
      </c>
      <c r="F7" s="23">
        <v>0</v>
      </c>
      <c r="G7" s="23">
        <v>0</v>
      </c>
      <c r="H7" s="23" t="s">
        <v>98</v>
      </c>
      <c r="I7" s="23" t="s">
        <v>99</v>
      </c>
      <c r="J7" s="23" t="s">
        <v>100</v>
      </c>
      <c r="K7" s="23" t="s">
        <v>101</v>
      </c>
      <c r="L7" s="23" t="s">
        <v>102</v>
      </c>
      <c r="M7" s="23" t="s">
        <v>103</v>
      </c>
      <c r="N7" s="24" t="s">
        <v>104</v>
      </c>
      <c r="O7" s="24" t="s">
        <v>105</v>
      </c>
      <c r="P7" s="24">
        <v>11.6</v>
      </c>
      <c r="Q7" s="24">
        <v>100</v>
      </c>
      <c r="R7" s="24">
        <v>4120</v>
      </c>
      <c r="S7" s="24">
        <v>3850</v>
      </c>
      <c r="T7" s="24">
        <v>115.9</v>
      </c>
      <c r="U7" s="24">
        <v>33.22</v>
      </c>
      <c r="V7" s="24">
        <v>444</v>
      </c>
      <c r="W7" s="24">
        <v>114.69</v>
      </c>
      <c r="X7" s="24">
        <v>3.87</v>
      </c>
      <c r="Y7" s="24">
        <v>85.11</v>
      </c>
      <c r="Z7" s="24">
        <v>82</v>
      </c>
      <c r="AA7" s="24">
        <v>85.56</v>
      </c>
      <c r="AB7" s="24">
        <v>86.31</v>
      </c>
      <c r="AC7" s="24">
        <v>87.88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69.319999999999993</v>
      </c>
      <c r="BR7" s="24">
        <v>71.36</v>
      </c>
      <c r="BS7" s="24">
        <v>73.03</v>
      </c>
      <c r="BT7" s="24">
        <v>70.38</v>
      </c>
      <c r="BU7" s="24">
        <v>70.540000000000006</v>
      </c>
      <c r="BV7" s="24">
        <v>63.06</v>
      </c>
      <c r="BW7" s="24">
        <v>62.5</v>
      </c>
      <c r="BX7" s="24">
        <v>60.59</v>
      </c>
      <c r="BY7" s="24">
        <v>60</v>
      </c>
      <c r="BZ7" s="24">
        <v>59.01</v>
      </c>
      <c r="CA7" s="24">
        <v>57.03</v>
      </c>
      <c r="CB7" s="24">
        <v>151.38999999999999</v>
      </c>
      <c r="CC7" s="24">
        <v>149.99</v>
      </c>
      <c r="CD7" s="24">
        <v>144.81</v>
      </c>
      <c r="CE7" s="24">
        <v>150</v>
      </c>
      <c r="CF7" s="24">
        <v>150</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99.79</v>
      </c>
      <c r="CY7" s="24">
        <v>99.79</v>
      </c>
      <c r="CZ7" s="24">
        <v>99.79</v>
      </c>
      <c r="DA7" s="24">
        <v>99.78</v>
      </c>
      <c r="DB7" s="24">
        <v>99.77</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2024-02-13T06:31:05Z</cp:lastPrinted>
  <dcterms:created xsi:type="dcterms:W3CDTF">2023-12-12T03:01:07Z</dcterms:created>
  <dcterms:modified xsi:type="dcterms:W3CDTF">2024-02-13T07:00:40Z</dcterms:modified>
  <cp:category/>
</cp:coreProperties>
</file>