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302\Desktop\17 南関町\17 南関町\下水道（法非適）\"/>
    </mc:Choice>
  </mc:AlternateContent>
  <xr:revisionPtr revIDLastSave="0" documentId="13_ncr:1_{DB2C8F9B-9F97-497F-97DE-8F0594CD1B80}" xr6:coauthVersionLast="36" xr6:coauthVersionMax="36" xr10:uidLastSave="{00000000-0000-0000-0000-000000000000}"/>
  <workbookProtection workbookAlgorithmName="SHA-512" workbookHashValue="JX5LjcAicICSdp575tTozDrDMifigAaFDgvcJSL8Dw88tL3h1kuHgM/VM3qbahhftuqJ0lNVx8jslZbRYzcD0g==" workbookSaltValue="GWu9mR7aE2EIytV1SO16V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W10" i="4"/>
  <c r="I10" i="4"/>
  <c r="B10" i="4"/>
  <c r="BB8" i="4"/>
  <c r="AD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<sst xmlns="http://schemas.openxmlformats.org/spreadsheetml/2006/main" count="247" uniqueCount="119">
  <si>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</si>
  <si>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</si>
  <si>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</si>
  <si>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</si>
  <si>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</si>
  <si>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</si>
  <si>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</si>
  <si>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</si>
  <si>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</si>
  <si>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</si>
  <si>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</si>
  <si>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</si>
  <si>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</si>
  <si>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</si>
  <si>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</si>
  <si>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</si>
  <si>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</si>
  <si>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</si>
  <si>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</si>
  <si>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</si>
  <si>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</si>
  <si>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</si>
  <si>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</si>
  <si>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</si>
  <si>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</si>
  <si>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</si>
  <si>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</si>
  <si>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</si>
  <si>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</si>
  <si>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</si>
  <si>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</si>
  <si>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</si>
  <si>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</si>
  <si>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</si>
  <si>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</si>
  <si>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</si>
  <si>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</si>
  <si>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</si>
  <si>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</si>
  <si>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</si>
  <si>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</si>
  <si>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</si>
  <si>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</si>
  <si>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</si>
  <si>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</si>
  <si>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</si>
  <si>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</si>
  <si>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</si>
  <si>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</si>
  <si>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</si>
  <si>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</si>
  <si>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</si>
  <si>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</si>
  <si>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</si>
  <si>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</si>
  <si>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</si>
  <si>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</si>
  <si>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</si>
  <si>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</si>
  <si>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</si>
  <si>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</si>
  <si>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</si>
  <si>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</si>
  <si>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</si>
  <si>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</si>
  <si>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</si>
  <si>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</si>
  <si>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</si>
  <si>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</si>
  <si>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</si>
  <si>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</si>
  <si>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</si>
  <si>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</si>
  <si>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</si>
  <si>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</si>
  <si>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</si>
  <si>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</si>
  <si>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</si>
  <si>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</si>
  <si>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</si>
  <si>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</si>
  <si>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</si>
  <si>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</si>
  <si>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</si>
  <si>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</si>
  <si>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</si>
  <si>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</si>
  <si>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</si>
  <si>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</si>
  <si>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</si>
  <si>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</si>
  <si>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</si>
  <si>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</si>
  <si>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</si>
  <si>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</si>
  <si>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</si>
  <si>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</si>
  <si>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</si>
  <si>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</si>
  <si>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</si>
  <si>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</si>
  <si>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</si>
  <si>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</si>
  <si>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</si>
  <si>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</si>
  <si>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</si>
  <si>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</si>
  <si>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</si>
  <si>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</si>
  <si>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</si>
  <si>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</si>
  <si>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</si>
  <si>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</si>
  <si>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</si>
  <si>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</si>
  <si>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</si>
  <si>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老朽化については、保守点検業務を毎月行っているが、設置後20年程経過している浄化槽もあり、今後は修繕等の維持管理費の増加が懸念される。
　引き続き適正な維持管理を行っていく。</t>
    <rPh sb="1" eb="4">
      <t>ロウキュウカ</t>
    </rPh>
    <rPh sb="10" eb="16">
      <t>ホシュテンケンギョウム</t>
    </rPh>
    <rPh sb="17" eb="20">
      <t>マイツキオコナ</t>
    </rPh>
    <rPh sb="26" eb="29">
      <t>セッチゴ</t>
    </rPh>
    <rPh sb="31" eb="32">
      <t>ネン</t>
    </rPh>
    <rPh sb="32" eb="33">
      <t>ホド</t>
    </rPh>
    <rPh sb="33" eb="35">
      <t>ケイカ</t>
    </rPh>
    <rPh sb="39" eb="42">
      <t>ジョウカソウ</t>
    </rPh>
    <rPh sb="46" eb="48">
      <t>コンゴ</t>
    </rPh>
    <rPh sb="49" eb="52">
      <t>シュウゼントウ</t>
    </rPh>
    <rPh sb="53" eb="58">
      <t>イジカンリヒ</t>
    </rPh>
    <rPh sb="59" eb="61">
      <t>ゾウカ</t>
    </rPh>
    <rPh sb="62" eb="64">
      <t>ケネン</t>
    </rPh>
    <rPh sb="70" eb="71">
      <t>ヒ</t>
    </rPh>
    <rPh sb="72" eb="73">
      <t>ツヅ</t>
    </rPh>
    <rPh sb="74" eb="76">
      <t>テキセイ</t>
    </rPh>
    <rPh sb="77" eb="81">
      <t>イジカンリ</t>
    </rPh>
    <rPh sb="82" eb="83">
      <t>オコナ</t>
    </rPh>
    <phoneticPr fontId="4"/>
  </si>
  <si>
    <t>　浄化槽整備については、年間設置基数40基を目標とし、水洗化普及率の向上を図り、生活環境の保全及び公衆衛生の工場を目指す。
　今後の経営については、令和2年度に策定した経営戦略に基づき、維持管理の見直しや料金改定等を検討することにより健全な経営を目指し、安全で安定した事業の継続に努める。</t>
    <rPh sb="1" eb="6">
      <t>ジョウカソウセイビ</t>
    </rPh>
    <rPh sb="12" eb="18">
      <t>ネンカンセッチキスウ</t>
    </rPh>
    <rPh sb="20" eb="21">
      <t>キ</t>
    </rPh>
    <rPh sb="22" eb="24">
      <t>モクヒョウ</t>
    </rPh>
    <rPh sb="27" eb="33">
      <t>スイセンカフキュウリツ</t>
    </rPh>
    <rPh sb="34" eb="36">
      <t>コウジョウ</t>
    </rPh>
    <rPh sb="37" eb="38">
      <t>ハカ</t>
    </rPh>
    <rPh sb="40" eb="44">
      <t>セイカツカンキョウ</t>
    </rPh>
    <rPh sb="45" eb="47">
      <t>ホゼン</t>
    </rPh>
    <rPh sb="47" eb="48">
      <t>オヨ</t>
    </rPh>
    <rPh sb="49" eb="53">
      <t>コウシュウエイセイ</t>
    </rPh>
    <rPh sb="54" eb="56">
      <t>コウジョウ</t>
    </rPh>
    <rPh sb="57" eb="59">
      <t>メザ</t>
    </rPh>
    <rPh sb="63" eb="65">
      <t>コンゴ</t>
    </rPh>
    <rPh sb="66" eb="68">
      <t>ケイエイ</t>
    </rPh>
    <rPh sb="74" eb="76">
      <t>レイワ</t>
    </rPh>
    <rPh sb="77" eb="79">
      <t>ネンド</t>
    </rPh>
    <rPh sb="80" eb="82">
      <t>サクテイ</t>
    </rPh>
    <rPh sb="84" eb="88">
      <t>ケイエイセンリャク</t>
    </rPh>
    <rPh sb="89" eb="90">
      <t>モト</t>
    </rPh>
    <rPh sb="93" eb="97">
      <t>イジカンリ</t>
    </rPh>
    <rPh sb="98" eb="100">
      <t>ミナオ</t>
    </rPh>
    <rPh sb="102" eb="106">
      <t>リョウキンカイテイ</t>
    </rPh>
    <rPh sb="106" eb="107">
      <t>トウ</t>
    </rPh>
    <rPh sb="108" eb="110">
      <t>ケントウ</t>
    </rPh>
    <rPh sb="117" eb="119">
      <t>ケンゼン</t>
    </rPh>
    <rPh sb="120" eb="122">
      <t>ケイエイ</t>
    </rPh>
    <rPh sb="123" eb="125">
      <t>メザ</t>
    </rPh>
    <rPh sb="127" eb="129">
      <t>アンゼン</t>
    </rPh>
    <rPh sb="130" eb="132">
      <t>アンテイ</t>
    </rPh>
    <rPh sb="134" eb="136">
      <t>ジギョウ</t>
    </rPh>
    <rPh sb="137" eb="139">
      <t>ケイゾク</t>
    </rPh>
    <rPh sb="140" eb="141">
      <t>ツト</t>
    </rPh>
    <phoneticPr fontId="4"/>
  </si>
  <si>
    <t>　⑤経費回収率は類似団体平均を推移しているが、汚水処理費用を使用料で賄えておらず、今後の老朽化による維持管理費の増加を考えると、使用料の改訂が必要と考える。
　⑤経費回収率の増加と、⑥汚水処理原価の減少については、令和3年度より修繕費が減少したことが要因となっている。
　④企業債残高対事業規模比率が類似団体及び全国平均値より高いのは、平成15年から市町村設置型浄化槽工事を開始し、その工事費分が引き上げる要因となっている。また、設置基数が多くなることによって維持管理費の増加にもつながっている。
　(今後の対策)
　下水道事業と併せて料金改定の検討を令和4年度より行っており、令和7年度の改定に向けて引き続き上下水道審議会で協議を行っていく。維持管理費についても見直しを行う。</t>
    <rPh sb="2" eb="7">
      <t>ケイヒカイシュウリツ</t>
    </rPh>
    <rPh sb="8" eb="12">
      <t>ルイジダンタイ</t>
    </rPh>
    <rPh sb="12" eb="14">
      <t>ヘイキン</t>
    </rPh>
    <rPh sb="15" eb="17">
      <t>スイイ</t>
    </rPh>
    <rPh sb="23" eb="29">
      <t>オスイショリヒヨウ</t>
    </rPh>
    <rPh sb="30" eb="33">
      <t>シヨウリョウ</t>
    </rPh>
    <rPh sb="34" eb="35">
      <t>マカナ</t>
    </rPh>
    <rPh sb="41" eb="43">
      <t>コンゴ</t>
    </rPh>
    <rPh sb="44" eb="47">
      <t>ロウキュウカ</t>
    </rPh>
    <rPh sb="50" eb="55">
      <t>イジカンリヒ</t>
    </rPh>
    <rPh sb="56" eb="58">
      <t>ゾウカ</t>
    </rPh>
    <rPh sb="59" eb="60">
      <t>カンガ</t>
    </rPh>
    <rPh sb="64" eb="67">
      <t>シヨウリョウ</t>
    </rPh>
    <rPh sb="68" eb="70">
      <t>カイテイ</t>
    </rPh>
    <rPh sb="71" eb="73">
      <t>ヒツヨウ</t>
    </rPh>
    <rPh sb="74" eb="75">
      <t>カンガ</t>
    </rPh>
    <rPh sb="81" eb="86">
      <t>ケイヒカイシュウリツ</t>
    </rPh>
    <rPh sb="87" eb="89">
      <t>ゾウカ</t>
    </rPh>
    <rPh sb="92" eb="98">
      <t>オスイショリゲンカ</t>
    </rPh>
    <rPh sb="99" eb="101">
      <t>ゲンショウ</t>
    </rPh>
    <rPh sb="107" eb="109">
      <t>レイワ</t>
    </rPh>
    <rPh sb="110" eb="112">
      <t>ネンド</t>
    </rPh>
    <rPh sb="114" eb="117">
      <t>シュウゼンヒ</t>
    </rPh>
    <rPh sb="118" eb="120">
      <t>ゲンショウ</t>
    </rPh>
    <rPh sb="125" eb="127">
      <t>ヨウイン</t>
    </rPh>
    <rPh sb="137" eb="142">
      <t>キギョウサイザンダカ</t>
    </rPh>
    <rPh sb="142" eb="143">
      <t>タイ</t>
    </rPh>
    <rPh sb="143" eb="147">
      <t>ジギョウキボ</t>
    </rPh>
    <rPh sb="147" eb="149">
      <t>ヒリツ</t>
    </rPh>
    <rPh sb="150" eb="154">
      <t>ルイジダンタイ</t>
    </rPh>
    <rPh sb="154" eb="155">
      <t>オヨ</t>
    </rPh>
    <rPh sb="156" eb="161">
      <t>ゼンコクヘイキンチ</t>
    </rPh>
    <rPh sb="163" eb="164">
      <t>タカ</t>
    </rPh>
    <rPh sb="168" eb="170">
      <t>ヘイセイ</t>
    </rPh>
    <rPh sb="172" eb="173">
      <t>ネン</t>
    </rPh>
    <rPh sb="175" eb="181">
      <t>シチョウソンセッチガタ</t>
    </rPh>
    <rPh sb="181" eb="186">
      <t>ジョウカソウコウジ</t>
    </rPh>
    <rPh sb="187" eb="189">
      <t>カイシ</t>
    </rPh>
    <rPh sb="193" eb="196">
      <t>コウジヒ</t>
    </rPh>
    <rPh sb="196" eb="197">
      <t>ブン</t>
    </rPh>
    <rPh sb="198" eb="199">
      <t>ヒ</t>
    </rPh>
    <rPh sb="200" eb="201">
      <t>ア</t>
    </rPh>
    <rPh sb="203" eb="205">
      <t>ヨウイン</t>
    </rPh>
    <rPh sb="215" eb="219">
      <t>セッチキスウ</t>
    </rPh>
    <rPh sb="220" eb="221">
      <t>オオ</t>
    </rPh>
    <rPh sb="230" eb="235">
      <t>イジカンリヒ</t>
    </rPh>
    <rPh sb="236" eb="238">
      <t>ゾウカ</t>
    </rPh>
    <rPh sb="252" eb="254">
      <t>コンゴ</t>
    </rPh>
    <rPh sb="255" eb="257">
      <t>タイサク</t>
    </rPh>
    <rPh sb="260" eb="265">
      <t>ゲスイドウジギョウ</t>
    </rPh>
    <rPh sb="266" eb="267">
      <t>アワ</t>
    </rPh>
    <rPh sb="269" eb="273">
      <t>リョウキンカイテイ</t>
    </rPh>
    <rPh sb="274" eb="276">
      <t>ケントウ</t>
    </rPh>
    <rPh sb="277" eb="279">
      <t>レイワ</t>
    </rPh>
    <rPh sb="280" eb="282">
      <t>ネンド</t>
    </rPh>
    <rPh sb="284" eb="285">
      <t>オコナ</t>
    </rPh>
    <rPh sb="290" eb="292">
      <t>レイワ</t>
    </rPh>
    <rPh sb="293" eb="295">
      <t>ネンド</t>
    </rPh>
    <rPh sb="296" eb="298">
      <t>カイテイ</t>
    </rPh>
    <rPh sb="299" eb="300">
      <t>ム</t>
    </rPh>
    <rPh sb="302" eb="303">
      <t>ヒ</t>
    </rPh>
    <rPh sb="304" eb="305">
      <t>ツヅ</t>
    </rPh>
    <rPh sb="306" eb="313">
      <t>ジョウゲスイドウシンギカイ</t>
    </rPh>
    <rPh sb="314" eb="316">
      <t>キョウギ</t>
    </rPh>
    <rPh sb="317" eb="318">
      <t>オコナ</t>
    </rPh>
    <rPh sb="323" eb="328">
      <t>イジカンリヒ</t>
    </rPh>
    <rPh sb="333" eb="335">
      <t>ミナオ</t>
    </rPh>
    <rPh sb="337" eb="33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</si>
</sst>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EF-4129-A9BB-EFFBAD14D02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EEF-4129-A9BB-EFFBAD14D02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7F5-4B5A-8B25-02556243E0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87F5-4B5A-8B25-02556243E0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519-4DE1-AEBE-E439C313112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A519-4DE1-AEBE-E439C313112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91.82</c:v>
                </c:pt>
                <c:pt idx="4">
                  <c:v>95.38</c:v>
                </c:pt>
              </c:numCache>
            </c:numRef>
          </c:val>
          <c:extLst>
            <c:ext xmlns:c16="http://schemas.microsoft.com/office/drawing/2014/chart" uri="{C3380CC4-5D6E-409C-BE32-E72D297353CC}">
              <c16:uniqueId val="{00000000-54B8-46D2-8C89-569B61682C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B8-46D2-8C89-569B61682C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DD-4BB0-873D-26F0B0138E8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DD-4BB0-873D-26F0B0138E8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17-4893-8503-8C303B459B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17-4893-8503-8C303B459B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61-46C4-BE83-67551DEB0C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61-46C4-BE83-67551DEB0C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74-4A57-8B93-B05D7D082E3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74-4A57-8B93-B05D7D082E3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790.7</c:v>
                </c:pt>
                <c:pt idx="1">
                  <c:v>783.04</c:v>
                </c:pt>
                <c:pt idx="2">
                  <c:v>787.02</c:v>
                </c:pt>
                <c:pt idx="3">
                  <c:v>782.49</c:v>
                </c:pt>
                <c:pt idx="4">
                  <c:v>771.75</c:v>
                </c:pt>
              </c:numCache>
            </c:numRef>
          </c:val>
          <c:extLst>
            <c:ext xmlns:c16="http://schemas.microsoft.com/office/drawing/2014/chart" uri="{C3380CC4-5D6E-409C-BE32-E72D297353CC}">
              <c16:uniqueId val="{00000000-B045-4B27-839A-D6A1BC6170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B045-4B27-839A-D6A1BC6170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81.790000000000006</c:v>
                </c:pt>
                <c:pt idx="1">
                  <c:v>79.22</c:v>
                </c:pt>
                <c:pt idx="2">
                  <c:v>58.55</c:v>
                </c:pt>
                <c:pt idx="3">
                  <c:v>55.78</c:v>
                </c:pt>
                <c:pt idx="4">
                  <c:v>58.09</c:v>
                </c:pt>
              </c:numCache>
            </c:numRef>
          </c:val>
          <c:extLst>
            <c:ext xmlns:c16="http://schemas.microsoft.com/office/drawing/2014/chart" uri="{C3380CC4-5D6E-409C-BE32-E72D297353CC}">
              <c16:uniqueId val="{00000000-A538-4028-96F0-C7DD1A45AE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A538-4028-96F0-C7DD1A45AE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189.34</c:v>
                </c:pt>
                <c:pt idx="1">
                  <c:v>199.26</c:v>
                </c:pt>
                <c:pt idx="2">
                  <c:v>266.33999999999997</c:v>
                </c:pt>
                <c:pt idx="3">
                  <c:v>285.81</c:v>
                </c:pt>
                <c:pt idx="4">
                  <c:v>273.8</c:v>
                </c:pt>
              </c:numCache>
            </c:numRef>
          </c:val>
          <c:extLst>
            <c:ext xmlns:c16="http://schemas.microsoft.com/office/drawing/2014/chart" uri="{C3380CC4-5D6E-409C-BE32-E72D297353CC}">
              <c16:uniqueId val="{00000000-BDF5-4E33-87FA-428FD1E042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BDF5-4E33-87FA-428FD1E042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0" zoomScaleNormal="100" workbookViewId="0">
      <selection activeCell="BB8" sqref="BB8:BI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南関町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9001</v>
      </c>
      <c r="AM8" s="37"/>
      <c r="AN8" s="37"/>
      <c r="AO8" s="37"/>
      <c r="AP8" s="37"/>
      <c r="AQ8" s="37"/>
      <c r="AR8" s="37"/>
      <c r="AS8" s="37"/>
      <c r="AT8" s="38">
        <f>データ!T6</f>
        <v>68.92</v>
      </c>
      <c r="AU8" s="38"/>
      <c r="AV8" s="38"/>
      <c r="AW8" s="38"/>
      <c r="AX8" s="38"/>
      <c r="AY8" s="38"/>
      <c r="AZ8" s="38"/>
      <c r="BA8" s="38"/>
      <c r="BB8" s="38">
        <f>データ!U6</f>
        <v>130.6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23.87</v>
      </c>
      <c r="Q10" s="38"/>
      <c r="R10" s="38"/>
      <c r="S10" s="38"/>
      <c r="T10" s="38"/>
      <c r="U10" s="38"/>
      <c r="V10" s="38"/>
      <c r="W10" s="38">
        <f>データ!Q6</f>
        <v>100</v>
      </c>
      <c r="X10" s="38"/>
      <c r="Y10" s="38"/>
      <c r="Z10" s="38"/>
      <c r="AA10" s="38"/>
      <c r="AB10" s="38"/>
      <c r="AC10" s="38"/>
      <c r="AD10" s="37">
        <f>データ!R6</f>
        <v>3520</v>
      </c>
      <c r="AE10" s="37"/>
      <c r="AF10" s="37"/>
      <c r="AG10" s="37"/>
      <c r="AH10" s="37"/>
      <c r="AI10" s="37"/>
      <c r="AJ10" s="37"/>
      <c r="AK10" s="2"/>
      <c r="AL10" s="37">
        <f>データ!V6</f>
        <v>2128</v>
      </c>
      <c r="AM10" s="37"/>
      <c r="AN10" s="37"/>
      <c r="AO10" s="37"/>
      <c r="AP10" s="37"/>
      <c r="AQ10" s="37"/>
      <c r="AR10" s="37"/>
      <c r="AS10" s="37"/>
      <c r="AT10" s="38">
        <f>データ!W6</f>
        <v>67.78</v>
      </c>
      <c r="AU10" s="38"/>
      <c r="AV10" s="38"/>
      <c r="AW10" s="38"/>
      <c r="AX10" s="38"/>
      <c r="AY10" s="38"/>
      <c r="AZ10" s="38"/>
      <c r="BA10" s="38"/>
      <c r="BB10" s="38">
        <f>データ!X6</f>
        <v>31.4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43</v>
      </c>
      <c r="O86" s="12" t="str">
        <f>データ!EO6</f>
        <v>【-】</v>
      </c>
    </row>
  </sheetData>
  <sheetProtection algorithmName="SHA-512" hashValue="50jM6BlCIC0fQNxXdCGWtw9+XKMLJ4POWNG4/fC7DClm5sZe5JunGqz2VKeyA37+QxxgKtkbnpxvesDQnTpMgg==" saltValue="hVpojz5pY0VtY7ge6XPi0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433675</v>
      </c>
      <c r="D6" s="19">
        <f t="shared" si="3"/>
        <v>47</v>
      </c>
      <c r="E6" s="19">
        <f t="shared" si="3"/>
        <v>18</v>
      </c>
      <c r="F6" s="19">
        <f t="shared" si="3"/>
        <v>0</v>
      </c>
      <c r="G6" s="19">
        <f t="shared" si="3"/>
        <v>0</v>
      </c>
      <c r="H6" s="19" t="str">
        <f t="shared" si="3"/>
        <v>熊本県　南関町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23.87</v>
      </c>
      <c r="Q6" s="20">
        <f t="shared" si="3"/>
        <v>100</v>
      </c>
      <c r="R6" s="20">
        <f t="shared" si="3"/>
        <v>3520</v>
      </c>
      <c r="S6" s="20">
        <f t="shared" si="3"/>
        <v>9001</v>
      </c>
      <c r="T6" s="20">
        <f t="shared" si="3"/>
        <v>68.92</v>
      </c>
      <c r="U6" s="20">
        <f t="shared" si="3"/>
        <v>130.6</v>
      </c>
      <c r="V6" s="20">
        <f t="shared" si="3"/>
        <v>2128</v>
      </c>
      <c r="W6" s="20">
        <f t="shared" si="3"/>
        <v>67.78</v>
      </c>
      <c r="X6" s="20">
        <f t="shared" si="3"/>
        <v>31.4</v>
      </c>
      <c r="Y6" s="21">
        <f>IF(Y7="",NA(),Y7)</f>
        <v>100</v>
      </c>
      <c r="Z6" s="21">
        <f t="shared" ref="Z6:AH6" si="4">IF(Z7="",NA(),Z7)</f>
        <v>100</v>
      </c>
      <c r="AA6" s="21">
        <f t="shared" si="4"/>
        <v>100</v>
      </c>
      <c r="AB6" s="21">
        <f t="shared" si="4"/>
        <v>91.82</v>
      </c>
      <c r="AC6" s="21">
        <f t="shared" si="4"/>
        <v>95.38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790.7</v>
      </c>
      <c r="BG6" s="21">
        <f t="shared" ref="BG6:BO6" si="7">IF(BG7="",NA(),BG7)</f>
        <v>783.04</v>
      </c>
      <c r="BH6" s="21">
        <f t="shared" si="7"/>
        <v>787.02</v>
      </c>
      <c r="BI6" s="21">
        <f t="shared" si="7"/>
        <v>782.49</v>
      </c>
      <c r="BJ6" s="21">
        <f t="shared" si="7"/>
        <v>771.75</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81.790000000000006</v>
      </c>
      <c r="BR6" s="21">
        <f t="shared" ref="BR6:BZ6" si="8">IF(BR7="",NA(),BR7)</f>
        <v>79.22</v>
      </c>
      <c r="BS6" s="21">
        <f t="shared" si="8"/>
        <v>58.55</v>
      </c>
      <c r="BT6" s="21">
        <f t="shared" si="8"/>
        <v>55.78</v>
      </c>
      <c r="BU6" s="21">
        <f t="shared" si="8"/>
        <v>58.09</v>
      </c>
      <c r="BV6" s="21">
        <f t="shared" si="8"/>
        <v>63.06</v>
      </c>
      <c r="BW6" s="21">
        <f t="shared" si="8"/>
        <v>62.5</v>
      </c>
      <c r="BX6" s="21">
        <f t="shared" si="8"/>
        <v>60.59</v>
      </c>
      <c r="BY6" s="21">
        <f t="shared" si="8"/>
        <v>60</v>
      </c>
      <c r="BZ6" s="21">
        <f t="shared" si="8"/>
        <v>59.01</v>
      </c>
      <c r="CA6" s="20" t="str">
        <f>IF(CA7="","",IF(CA7="-","【-】","【"&amp;SUBSTITUTE(TEXT(CA7,"#,##0.00"),"-","△")&amp;"】"))</f>
        <v>【57.03】</v>
      </c>
      <c r="CB6" s="21">
        <f>IF(CB7="",NA(),CB7)</f>
        <v>189.34</v>
      </c>
      <c r="CC6" s="21">
        <f t="shared" ref="CC6:CK6" si="9">IF(CC7="",NA(),CC7)</f>
        <v>199.26</v>
      </c>
      <c r="CD6" s="21">
        <f t="shared" si="9"/>
        <v>266.33999999999997</v>
      </c>
      <c r="CE6" s="21">
        <f t="shared" si="9"/>
        <v>285.81</v>
      </c>
      <c r="CF6" s="21">
        <f t="shared" si="9"/>
        <v>273.8</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433675</v>
      </c>
      <c r="D7" s="23">
        <v>47</v>
      </c>
      <c r="E7" s="23">
        <v>18</v>
      </c>
      <c r="F7" s="23">
        <v>0</v>
      </c>
      <c r="G7" s="23">
        <v>0</v>
      </c>
      <c r="H7" s="23" t="s">
        <v>98</v>
      </c>
      <c r="I7" s="23" t="s">
        <v>99</v>
      </c>
      <c r="J7" s="23" t="s">
        <v>100</v>
      </c>
      <c r="K7" s="23" t="s">
        <v>101</v>
      </c>
      <c r="L7" s="23" t="s">
        <v>102</v>
      </c>
      <c r="M7" s="23" t="s">
        <v>103</v>
      </c>
      <c r="N7" s="24" t="s">
        <v>104</v>
      </c>
      <c r="O7" s="24" t="s">
        <v>105</v>
      </c>
      <c r="P7" s="24">
        <v>23.87</v>
      </c>
      <c r="Q7" s="24">
        <v>100</v>
      </c>
      <c r="R7" s="24">
        <v>3520</v>
      </c>
      <c r="S7" s="24">
        <v>9001</v>
      </c>
      <c r="T7" s="24">
        <v>68.92</v>
      </c>
      <c r="U7" s="24">
        <v>130.6</v>
      </c>
      <c r="V7" s="24">
        <v>2128</v>
      </c>
      <c r="W7" s="24">
        <v>67.78</v>
      </c>
      <c r="X7" s="24">
        <v>31.4</v>
      </c>
      <c r="Y7" s="24">
        <v>100</v>
      </c>
      <c r="Z7" s="24">
        <v>100</v>
      </c>
      <c r="AA7" s="24">
        <v>100</v>
      </c>
      <c r="AB7" s="24">
        <v>91.82</v>
      </c>
      <c r="AC7" s="24">
        <v>95.38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790.7</v>
      </c>
      <c r="BG7" s="24">
        <v>783.04</v>
      </c>
      <c r="BH7" s="24">
        <v>787.02</v>
      </c>
      <c r="BI7" s="24">
        <v>782.49</v>
      </c>
      <c r="BJ7" s="24">
        <v>771.75</v>
      </c>
      <c r="BK7" s="24">
        <v>296.89</v>
      </c>
      <c r="BL7" s="24">
        <v>270.57</v>
      </c>
      <c r="BM7" s="24">
        <v>294.27</v>
      </c>
      <c r="BN7" s="24">
        <v>294.08999999999997</v>
      </c>
      <c r="BO7" s="24">
        <v>294.08999999999997</v>
      </c>
      <c r="BP7" s="24">
        <v>307.39</v>
      </c>
      <c r="BQ7" s="24">
        <v>81.790000000000006</v>
      </c>
      <c r="BR7" s="24">
        <v>79.22</v>
      </c>
      <c r="BS7" s="24">
        <v>58.55</v>
      </c>
      <c r="BT7" s="24">
        <v>55.78</v>
      </c>
      <c r="BU7" s="24">
        <v>58.09</v>
      </c>
      <c r="BV7" s="24">
        <v>63.06</v>
      </c>
      <c r="BW7" s="24">
        <v>62.5</v>
      </c>
      <c r="BX7" s="24">
        <v>60.59</v>
      </c>
      <c r="BY7" s="24">
        <v>60</v>
      </c>
      <c r="BZ7" s="24">
        <v>59.01</v>
      </c>
      <c r="CA7" s="24">
        <v>57.03</v>
      </c>
      <c r="CB7" s="24">
        <v>189.34</v>
      </c>
      <c r="CC7" s="24">
        <v>199.26</v>
      </c>
      <c r="CD7" s="24">
        <v>266.33999999999997</v>
      </c>
      <c r="CE7" s="24">
        <v>285.81</v>
      </c>
      <c r="CF7" s="24">
        <v>273.8</v>
      </c>
      <c r="CG7" s="24">
        <v>264.77</v>
      </c>
      <c r="CH7" s="24">
        <v>269.33</v>
      </c>
      <c r="CI7" s="24">
        <v>280.23</v>
      </c>
      <c r="CJ7" s="24">
        <v>282.70999999999998</v>
      </c>
      <c r="CK7" s="24">
        <v>291.82</v>
      </c>
      <c r="CL7" s="24">
        <v>294.83</v>
      </c>
      <c r="CM7" s="24">
        <v>100</v>
      </c>
      <c r="CN7" s="24">
        <v>100</v>
      </c>
      <c r="CO7" s="24">
        <v>100</v>
      </c>
      <c r="CP7" s="24">
        <v>100</v>
      </c>
      <c r="CQ7" s="24">
        <v>100</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友吾</cp:lastModifiedBy>
  <cp:lastPrinted>2024-01-18T23:49:40Z</cp:lastPrinted>
  <dcterms:created xsi:type="dcterms:W3CDTF">2023-12-12T03:01:06Z</dcterms:created>
  <dcterms:modified xsi:type="dcterms:W3CDTF">2024-01-18T23:52:48Z</dcterms:modified>
  <cp:category/>
</cp:coreProperties>
</file>