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keiei85\Desktop\(R060117)公営企業に係る経営比較分析表（令和４年度決算）の分析等について\13 天草市\下水道（法非適）\"/>
    </mc:Choice>
  </mc:AlternateContent>
  <workbookProtection workbookAlgorithmName="SHA-512" workbookHashValue="P0Gm8G0zNgxqcsi5v+FJUm+qEC14i/ohlGvogCn4csgjJus6sHDI5JdqyA3+qqMTd2OqHjC/ffb7hGhYRHmVUA==" workbookSaltValue="YAOZT//jmnq9HvN69Vg6/Q==" workbookSpinCount="100000" lockStructure="1"/>
  <bookViews>
    <workbookView xWindow="0" yWindow="0" windowWidth="20490" windowHeight="750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<sst xmlns="http://schemas.openxmlformats.org/spreadsheetml/2006/main" count="247" uniqueCount="120">
  <si>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</si>
  <si>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</si>
  <si>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</si>
  <si>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</si>
  <si>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</si>
  <si>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</si>
  <si>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</si>
  <si>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</si>
  <si>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</si>
  <si>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</si>
  <si>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</si>
  <si>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</si>
  <si>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</si>
  <si>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</si>
  <si>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</si>
  <si>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</si>
  <si>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</si>
  <si>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</si>
  <si>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</si>
  <si>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</si>
  <si>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</si>
  <si>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</si>
  <si>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</si>
  <si>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</si>
  <si>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</si>
  <si>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</si>
  <si>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</si>
  <si>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</si>
  <si>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</si>
  <si>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</si>
  <si>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</si>
  <si>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</si>
  <si>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</si>
  <si>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</si>
  <si>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</si>
  <si>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</si>
  <si>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</si>
  <si>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</si>
  <si>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</si>
  <si>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</si>
  <si>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</si>
  <si>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</si>
  <si>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</si>
  <si>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</si>
  <si>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</si>
  <si>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</si>
  <si>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</si>
  <si>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</si>
  <si>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</si>
  <si>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</si>
  <si>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</si>
  <si>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</si>
  <si>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</si>
  <si>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</si>
  <si>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</si>
  <si>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</si>
  <si>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</si>
  <si>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</si>
  <si>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</si>
  <si>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</si>
  <si>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</si>
  <si>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</si>
  <si>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</si>
  <si>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</si>
  <si>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</si>
  <si>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</si>
  <si>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</si>
  <si>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</si>
  <si>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</si>
  <si>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</si>
  <si>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</si>
  <si>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</si>
  <si>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</si>
  <si>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</si>
  <si>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</si>
  <si>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</si>
  <si>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</si>
  <si>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</si>
  <si>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</si>
  <si>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</si>
  <si>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</si>
  <si>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</si>
  <si>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</si>
  <si>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</si>
  <si>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</si>
  <si>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</si>
  <si>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</si>
  <si>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</si>
  <si>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</si>
  <si>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</si>
  <si>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</si>
  <si>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</si>
  <si>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</si>
  <si>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</si>
  <si>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</si>
  <si>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</si>
  <si>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</si>
  <si>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</si>
  <si>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</si>
  <si>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</si>
  <si>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</si>
  <si>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</si>
  <si>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</si>
  <si>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</si>
  <si>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</si>
  <si>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</si>
  <si>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</si>
  <si>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</si>
  <si>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</si>
  <si>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</si>
  <si>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</si>
  <si>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</si>
  <si>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</si>
  <si>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</si>
  <si>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</si>
  <si>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</si>
  <si>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</si>
  <si>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法非適用事業のため、該当なし。</t>
    <phoneticPr fontId="4"/>
  </si>
  <si>
    <t>　本事業は、平成28年度をもって新規設置を廃止しました。既存施設の維持・管理についても、令和8年度をもって終了し、その後は財産処分を行い使用者に譲渡することを決定しています。
　経費回収率の不足分は、一般会計繰入金により補てんしており、経営状態が良好とは言えません。全国平均よりも高い使用料を賦課しており、また、既に事業廃止が決定していることから、今後は、経費の抑制に努めながら現行使用料を維持することとしています。</t>
    <phoneticPr fontId="4"/>
  </si>
  <si>
    <t>①収益的収支比率は100%を下回っていますが、収益の不足分は一般会計補助金で補てんしており、経営上の問題はありません。
④企業債残高対事業規模比率は令和8年度をもって事業廃止の決定がなされており、新規借入は行っておりません。
⑤経費回収率は全国・類似団体平均値を上回っていますが、100%を下回っており使用料で経費を回収できておらず、不足分を一般会計補助金で賄っています。
⑥汚水処理原価は全国・類似団体平均値よりも高い数値を示しています。これは人口減少や高齢化が進んでいるため、処理水量が少量となっていることから高くなっています。
⑦施設利用率が低いのは、使用する世帯人員が少ないことが要因と分析しています。
⑧水洗化率は、浄化槽設置世帯を対象としているため100%となっています。</t>
    <rPh sb="14" eb="16">
      <t>シタマワ</t>
    </rPh>
    <rPh sb="23" eb="25">
      <t>シュウエキ</t>
    </rPh>
    <rPh sb="26" eb="29">
      <t>フソクブン</t>
    </rPh>
    <rPh sb="30" eb="32">
      <t>イッパン</t>
    </rPh>
    <rPh sb="32" eb="34">
      <t>カイケイ</t>
    </rPh>
    <rPh sb="34" eb="37">
      <t>ホジョキン</t>
    </rPh>
    <rPh sb="38" eb="39">
      <t>ホ</t>
    </rPh>
    <rPh sb="46" eb="48">
      <t>ケイエイ</t>
    </rPh>
    <rPh sb="48" eb="49">
      <t>ジョウ</t>
    </rPh>
    <rPh sb="50" eb="52">
      <t>モンダイ</t>
    </rPh>
    <rPh sb="195" eb="197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</si>
</sst>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7F-4A90-9C30-5A3EDD33C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83024"/>
        <c:axId val="16988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7F-4A90-9C30-5A3EDD33C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83024"/>
        <c:axId val="169883408"/>
      </c:lineChart>
      <c:dateAx>
        <c:axId val="169883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9883408"/>
        <c:crosses val="autoZero"/>
        <c:auto val="1"/>
        <c:lblOffset val="100"/>
        <c:baseTimeUnit val="years"/>
      </c:dateAx>
      <c:valAx>
        <c:axId val="16988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88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37.340000000000003</c:v>
                </c:pt>
                <c:pt idx="1">
                  <c:v>36.43</c:v>
                </c:pt>
                <c:pt idx="2">
                  <c:v>36.43</c:v>
                </c:pt>
                <c:pt idx="3">
                  <c:v>35.6</c:v>
                </c:pt>
                <c:pt idx="4">
                  <c:v>34.51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F5-4DA6-B31F-50C2947E4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05840"/>
        <c:axId val="170899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59.94</c:v>
                </c:pt>
                <c:pt idx="1">
                  <c:v>59.64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F5-4DA6-B31F-50C2947E4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05840"/>
        <c:axId val="170899176"/>
      </c:lineChart>
      <c:dateAx>
        <c:axId val="170905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899176"/>
        <c:crosses val="autoZero"/>
        <c:auto val="1"/>
        <c:lblOffset val="100"/>
        <c:baseTimeUnit val="years"/>
      </c:dateAx>
      <c:valAx>
        <c:axId val="170899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90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03-4A60-A9E5-E97C166A0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99568"/>
        <c:axId val="170903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89.66</c:v>
                </c:pt>
                <c:pt idx="1">
                  <c:v>90.63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03-4A60-A9E5-E97C166A0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9568"/>
        <c:axId val="170903096"/>
      </c:lineChart>
      <c:dateAx>
        <c:axId val="170899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903096"/>
        <c:crosses val="autoZero"/>
        <c:auto val="1"/>
        <c:lblOffset val="100"/>
        <c:baseTimeUnit val="years"/>
      </c:dateAx>
      <c:valAx>
        <c:axId val="170903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89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99.18</c:v>
                </c:pt>
                <c:pt idx="1">
                  <c:v>100</c:v>
                </c:pt>
                <c:pt idx="2">
                  <c:v>100.01</c:v>
                </c:pt>
                <c:pt idx="3">
                  <c:v>99.99</c:v>
                </c:pt>
                <c:pt idx="4">
                  <c:v>99.99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37-4209-8A82-AEA6362A0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03400"/>
        <c:axId val="170520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37-4209-8A82-AEA6362A0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03400"/>
        <c:axId val="170520184"/>
      </c:lineChart>
      <c:dateAx>
        <c:axId val="170503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520184"/>
        <c:crosses val="autoZero"/>
        <c:auto val="1"/>
        <c:lblOffset val="100"/>
        <c:baseTimeUnit val="years"/>
      </c:dateAx>
      <c:valAx>
        <c:axId val="170520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03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62-4CF8-ADD4-343B0DF14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56408"/>
        <c:axId val="170561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62-4CF8-ADD4-343B0DF14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56408"/>
        <c:axId val="170561144"/>
      </c:lineChart>
      <c:dateAx>
        <c:axId val="1705564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561144"/>
        <c:crosses val="autoZero"/>
        <c:auto val="1"/>
        <c:lblOffset val="100"/>
        <c:baseTimeUnit val="years"/>
      </c:dateAx>
      <c:valAx>
        <c:axId val="170561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56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15-4791-8F46-8AA6D6CA6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58008"/>
        <c:axId val="17056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15-4791-8F46-8AA6D6CA6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58008"/>
        <c:axId val="170561536"/>
      </c:lineChart>
      <c:dateAx>
        <c:axId val="170558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561536"/>
        <c:crosses val="autoZero"/>
        <c:auto val="1"/>
        <c:lblOffset val="100"/>
        <c:baseTimeUnit val="years"/>
      </c:dateAx>
      <c:valAx>
        <c:axId val="17056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58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00-4C14-BC0D-459539350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59184"/>
        <c:axId val="170559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00-4C14-BC0D-459539350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59184"/>
        <c:axId val="170559576"/>
      </c:lineChart>
      <c:dateAx>
        <c:axId val="1705591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559576"/>
        <c:crosses val="autoZero"/>
        <c:auto val="1"/>
        <c:lblOffset val="100"/>
        <c:baseTimeUnit val="years"/>
      </c:dateAx>
      <c:valAx>
        <c:axId val="170559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5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ED-418C-A533-BD8D17B0B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63104"/>
        <c:axId val="17055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ED-418C-A533-BD8D17B0B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63104"/>
        <c:axId val="170559968"/>
      </c:lineChart>
      <c:dateAx>
        <c:axId val="170563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559968"/>
        <c:crosses val="autoZero"/>
        <c:auto val="1"/>
        <c:lblOffset val="100"/>
        <c:baseTimeUnit val="years"/>
      </c:dateAx>
      <c:valAx>
        <c:axId val="17055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6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14.7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2-4394-8DD1-6C12D9693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06624"/>
        <c:axId val="17090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296.89</c:v>
                </c:pt>
                <c:pt idx="1">
                  <c:v>270.57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52-4394-8DD1-6C12D9693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06624"/>
        <c:axId val="170901920"/>
      </c:lineChart>
      <c:dateAx>
        <c:axId val="170906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901920"/>
        <c:crosses val="autoZero"/>
        <c:auto val="1"/>
        <c:lblOffset val="100"/>
        <c:baseTimeUnit val="years"/>
      </c:dateAx>
      <c:valAx>
        <c:axId val="17090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90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68.05</c:v>
                </c:pt>
                <c:pt idx="1">
                  <c:v>69.8</c:v>
                </c:pt>
                <c:pt idx="2">
                  <c:v>69.27</c:v>
                </c:pt>
                <c:pt idx="3">
                  <c:v>69.040000000000006</c:v>
                </c:pt>
                <c:pt idx="4">
                  <c:v>70.28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3B-4E3C-9BA6-C98F3222F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03488"/>
        <c:axId val="170899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63.06</c:v>
                </c:pt>
                <c:pt idx="1">
                  <c:v>62.5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3B-4E3C-9BA6-C98F3222F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03488"/>
        <c:axId val="170899960"/>
      </c:lineChart>
      <c:dateAx>
        <c:axId val="170903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899960"/>
        <c:crosses val="autoZero"/>
        <c:auto val="1"/>
        <c:lblOffset val="100"/>
        <c:baseTimeUnit val="years"/>
      </c:dateAx>
      <c:valAx>
        <c:axId val="170899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90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403.89</c:v>
                </c:pt>
                <c:pt idx="1">
                  <c:v>408.51</c:v>
                </c:pt>
                <c:pt idx="2">
                  <c:v>414.85</c:v>
                </c:pt>
                <c:pt idx="3">
                  <c:v>425.88</c:v>
                </c:pt>
                <c:pt idx="4">
                  <c:v>412.31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86-46D5-9286-48C666B2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03880"/>
        <c:axId val="17090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264.77</c:v>
                </c:pt>
                <c:pt idx="1">
                  <c:v>269.33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86-46D5-9286-48C666B2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03880"/>
        <c:axId val="170901136"/>
      </c:lineChart>
      <c:dateAx>
        <c:axId val="170903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0901136"/>
        <c:crosses val="autoZero"/>
        <c:auto val="1"/>
        <c:lblOffset val="100"/>
        <c:baseTimeUnit val="years"/>
      </c:dateAx>
      <c:valAx>
        <c:axId val="17090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903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6" zoomScale="70" zoomScaleNormal="7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熊本県　天草市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75101</v>
      </c>
      <c r="AM8" s="46"/>
      <c r="AN8" s="46"/>
      <c r="AO8" s="46"/>
      <c r="AP8" s="46"/>
      <c r="AQ8" s="46"/>
      <c r="AR8" s="46"/>
      <c r="AS8" s="46"/>
      <c r="AT8" s="45">
        <f>データ!T6</f>
        <v>683.82</v>
      </c>
      <c r="AU8" s="45"/>
      <c r="AV8" s="45"/>
      <c r="AW8" s="45"/>
      <c r="AX8" s="45"/>
      <c r="AY8" s="45"/>
      <c r="AZ8" s="45"/>
      <c r="BA8" s="45"/>
      <c r="BB8" s="45">
        <f>データ!U6</f>
        <v>109.83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3.51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3740</v>
      </c>
      <c r="AE10" s="46"/>
      <c r="AF10" s="46"/>
      <c r="AG10" s="46"/>
      <c r="AH10" s="46"/>
      <c r="AI10" s="46"/>
      <c r="AJ10" s="46"/>
      <c r="AK10" s="2"/>
      <c r="AL10" s="46">
        <f>データ!V6</f>
        <v>2598</v>
      </c>
      <c r="AM10" s="46"/>
      <c r="AN10" s="46"/>
      <c r="AO10" s="46"/>
      <c r="AP10" s="46"/>
      <c r="AQ10" s="46"/>
      <c r="AR10" s="46"/>
      <c r="AS10" s="46"/>
      <c r="AT10" s="45">
        <f>データ!W6</f>
        <v>140.96</v>
      </c>
      <c r="AU10" s="45"/>
      <c r="AV10" s="45"/>
      <c r="AW10" s="45"/>
      <c r="AX10" s="45"/>
      <c r="AY10" s="45"/>
      <c r="AZ10" s="45"/>
      <c r="BA10" s="45"/>
      <c r="BB10" s="45">
        <f>データ!X6</f>
        <v>18.43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myBu+YokotmpI/Kw+mXWdd0bu/SA6o3qOxY1yufKliaWSaNwkIklXQ7IDPHAOyDDFFAtmIzA8r2vy5TsWFYbKw==" saltValue="VoaJug9o7jw+2Cc54C1GQ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432156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熊本県　天草市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3.51</v>
      </c>
      <c r="Q6" s="20">
        <f t="shared" si="3"/>
        <v>100</v>
      </c>
      <c r="R6" s="20">
        <f t="shared" si="3"/>
        <v>3740</v>
      </c>
      <c r="S6" s="20">
        <f t="shared" si="3"/>
        <v>75101</v>
      </c>
      <c r="T6" s="20">
        <f t="shared" si="3"/>
        <v>683.82</v>
      </c>
      <c r="U6" s="20">
        <f t="shared" si="3"/>
        <v>109.83</v>
      </c>
      <c r="V6" s="20">
        <f t="shared" si="3"/>
        <v>2598</v>
      </c>
      <c r="W6" s="20">
        <f t="shared" si="3"/>
        <v>140.96</v>
      </c>
      <c r="X6" s="20">
        <f t="shared" si="3"/>
        <v>18.43</v>
      </c>
      <c r="Y6" s="21">
        <f>IF(Y7="",NA(),Y7)</f>
        <v>99.18</v>
      </c>
      <c r="Z6" s="21">
        <f t="shared" ref="Z6:AH6" si="4">IF(Z7="",NA(),Z7)</f>
        <v>100</v>
      </c>
      <c r="AA6" s="21">
        <f t="shared" si="4"/>
        <v>100.01</v>
      </c>
      <c r="AB6" s="21">
        <f t="shared" si="4"/>
        <v>99.99</v>
      </c>
      <c r="AC6" s="21">
        <f t="shared" si="4"/>
        <v>99.99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14.7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296.89</v>
      </c>
      <c r="BL6" s="21">
        <f t="shared" si="7"/>
        <v>270.57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>
        <f>IF(BQ7="",NA(),BQ7)</f>
        <v>68.05</v>
      </c>
      <c r="BR6" s="21">
        <f t="shared" ref="BR6:BZ6" si="8">IF(BR7="",NA(),BR7)</f>
        <v>69.8</v>
      </c>
      <c r="BS6" s="21">
        <f t="shared" si="8"/>
        <v>69.27</v>
      </c>
      <c r="BT6" s="21">
        <f t="shared" si="8"/>
        <v>69.040000000000006</v>
      </c>
      <c r="BU6" s="21">
        <f t="shared" si="8"/>
        <v>70.28</v>
      </c>
      <c r="BV6" s="21">
        <f t="shared" si="8"/>
        <v>63.06</v>
      </c>
      <c r="BW6" s="21">
        <f t="shared" si="8"/>
        <v>62.5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>
        <f>IF(CB7="",NA(),CB7)</f>
        <v>403.89</v>
      </c>
      <c r="CC6" s="21">
        <f t="shared" ref="CC6:CK6" si="9">IF(CC7="",NA(),CC7)</f>
        <v>408.51</v>
      </c>
      <c r="CD6" s="21">
        <f t="shared" si="9"/>
        <v>414.85</v>
      </c>
      <c r="CE6" s="21">
        <f t="shared" si="9"/>
        <v>425.88</v>
      </c>
      <c r="CF6" s="21">
        <f t="shared" si="9"/>
        <v>412.31</v>
      </c>
      <c r="CG6" s="21">
        <f t="shared" si="9"/>
        <v>264.77</v>
      </c>
      <c r="CH6" s="21">
        <f t="shared" si="9"/>
        <v>269.33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>
        <f>IF(CM7="",NA(),CM7)</f>
        <v>37.340000000000003</v>
      </c>
      <c r="CN6" s="21">
        <f t="shared" ref="CN6:CV6" si="10">IF(CN7="",NA(),CN7)</f>
        <v>36.43</v>
      </c>
      <c r="CO6" s="21">
        <f t="shared" si="10"/>
        <v>36.43</v>
      </c>
      <c r="CP6" s="21">
        <f t="shared" si="10"/>
        <v>35.6</v>
      </c>
      <c r="CQ6" s="21">
        <f t="shared" si="10"/>
        <v>34.51</v>
      </c>
      <c r="CR6" s="21">
        <f t="shared" si="10"/>
        <v>59.94</v>
      </c>
      <c r="CS6" s="21">
        <f t="shared" si="10"/>
        <v>59.64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89.66</v>
      </c>
      <c r="DD6" s="21">
        <f t="shared" si="11"/>
        <v>90.63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432156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3.51</v>
      </c>
      <c r="Q7" s="24">
        <v>100</v>
      </c>
      <c r="R7" s="24">
        <v>3740</v>
      </c>
      <c r="S7" s="24">
        <v>75101</v>
      </c>
      <c r="T7" s="24">
        <v>683.82</v>
      </c>
      <c r="U7" s="24">
        <v>109.83</v>
      </c>
      <c r="V7" s="24">
        <v>2598</v>
      </c>
      <c r="W7" s="24">
        <v>140.96</v>
      </c>
      <c r="X7" s="24">
        <v>18.43</v>
      </c>
      <c r="Y7" s="24">
        <v>99.18</v>
      </c>
      <c r="Z7" s="24">
        <v>100</v>
      </c>
      <c r="AA7" s="24">
        <v>100.01</v>
      </c>
      <c r="AB7" s="24">
        <v>99.99</v>
      </c>
      <c r="AC7" s="24">
        <v>99.99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14.7</v>
      </c>
      <c r="BG7" s="24">
        <v>0</v>
      </c>
      <c r="BH7" s="24">
        <v>0</v>
      </c>
      <c r="BI7" s="24">
        <v>0</v>
      </c>
      <c r="BJ7" s="24">
        <v>0</v>
      </c>
      <c r="BK7" s="24">
        <v>296.89</v>
      </c>
      <c r="BL7" s="24">
        <v>270.57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>
        <v>68.05</v>
      </c>
      <c r="BR7" s="24">
        <v>69.8</v>
      </c>
      <c r="BS7" s="24">
        <v>69.27</v>
      </c>
      <c r="BT7" s="24">
        <v>69.040000000000006</v>
      </c>
      <c r="BU7" s="24">
        <v>70.28</v>
      </c>
      <c r="BV7" s="24">
        <v>63.06</v>
      </c>
      <c r="BW7" s="24">
        <v>62.5</v>
      </c>
      <c r="BX7" s="24">
        <v>60.59</v>
      </c>
      <c r="BY7" s="24">
        <v>60</v>
      </c>
      <c r="BZ7" s="24">
        <v>59.01</v>
      </c>
      <c r="CA7" s="24">
        <v>57.03</v>
      </c>
      <c r="CB7" s="24">
        <v>403.89</v>
      </c>
      <c r="CC7" s="24">
        <v>408.51</v>
      </c>
      <c r="CD7" s="24">
        <v>414.85</v>
      </c>
      <c r="CE7" s="24">
        <v>425.88</v>
      </c>
      <c r="CF7" s="24">
        <v>412.31</v>
      </c>
      <c r="CG7" s="24">
        <v>264.77</v>
      </c>
      <c r="CH7" s="24">
        <v>269.33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>
        <v>37.340000000000003</v>
      </c>
      <c r="CN7" s="24">
        <v>36.43</v>
      </c>
      <c r="CO7" s="24">
        <v>36.43</v>
      </c>
      <c r="CP7" s="24">
        <v>35.6</v>
      </c>
      <c r="CQ7" s="24">
        <v>34.51</v>
      </c>
      <c r="CR7" s="24">
        <v>59.94</v>
      </c>
      <c r="CS7" s="24">
        <v>59.64</v>
      </c>
      <c r="CT7" s="24">
        <v>58.19</v>
      </c>
      <c r="CU7" s="24">
        <v>56.52</v>
      </c>
      <c r="CV7" s="24">
        <v>88.45</v>
      </c>
      <c r="CW7" s="24">
        <v>84.27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89.66</v>
      </c>
      <c r="DD7" s="24">
        <v>90.63</v>
      </c>
      <c r="DE7" s="24">
        <v>87.8</v>
      </c>
      <c r="DF7" s="24">
        <v>88.43</v>
      </c>
      <c r="DG7" s="24">
        <v>90.34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sukeiei85</cp:lastModifiedBy>
  <cp:lastPrinted>2024-01-25T07:40:38Z</cp:lastPrinted>
  <dcterms:created xsi:type="dcterms:W3CDTF">2023-12-12T03:01:04Z</dcterms:created>
  <dcterms:modified xsi:type="dcterms:W3CDTF">2024-01-25T07:40:46Z</dcterms:modified>
  <cp:category/>
</cp:coreProperties>
</file>