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4年度分\39  水上村\下水道\"/>
    </mc:Choice>
  </mc:AlternateContent>
  <workbookProtection workbookAlgorithmName="SHA-512" workbookHashValue="LibwDcP26tUoB0PH/aX6RoPwROOSlzfSfQ4Hj8Y1c/q6/pzHhyYi4Qhn8jSl1WntsedtQUKJ4ALTeW4jByowLg==" workbookSaltValue="oy2ATqXxP0iPTF+wDArn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<sst xmlns="http://schemas.openxmlformats.org/spreadsheetml/2006/main" count="236" uniqueCount="121">
  <si>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</si>
  <si>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</si>
  <si>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</si>
  <si>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</si>
  <si>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</si>
  <si>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</si>
  <si>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</si>
  <si>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</si>
  <si>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</si>
  <si>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</si>
  <si>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</si>
  <si>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</si>
  <si>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</si>
  <si>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</si>
  <si>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</si>
  <si>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</si>
  <si>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</si>
  <si>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</si>
  <si>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</si>
  <si>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</si>
  <si>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</si>
  <si>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</si>
  <si>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</si>
  <si>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</si>
  <si>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</si>
  <si>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</si>
  <si>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</si>
  <si>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</si>
  <si>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</si>
  <si>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</si>
  <si>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</si>
  <si>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</si>
  <si>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</si>
  <si>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</si>
  <si>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</si>
  <si>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</si>
  <si>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</si>
  <si>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</si>
  <si>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</si>
  <si>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</si>
  <si>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</si>
  <si>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</si>
  <si>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</si>
  <si>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</si>
  <si>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</si>
  <si>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</si>
  <si>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</si>
  <si>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</si>
  <si>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</si>
  <si>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</si>
  <si>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</si>
  <si>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</si>
  <si>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</si>
  <si>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</si>
  <si>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</si>
  <si>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</si>
  <si>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</si>
  <si>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</si>
  <si>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</si>
  <si>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</si>
  <si>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</si>
  <si>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</si>
  <si>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</si>
  <si>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</si>
  <si>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</si>
  <si>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</si>
  <si>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</si>
  <si>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</si>
  <si>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</si>
  <si>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</si>
  <si>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</si>
  <si>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</si>
  <si>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</si>
  <si>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</si>
  <si>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</si>
  <si>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</si>
  <si>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</si>
  <si>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</si>
  <si>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</si>
  <si>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</si>
  <si>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</si>
  <si>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</si>
  <si>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</si>
  <si>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</si>
  <si>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</si>
  <si>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</si>
  <si>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</si>
  <si>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</si>
  <si>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</si>
  <si>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</si>
  <si>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</si>
  <si>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</si>
  <si>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</si>
  <si>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</si>
  <si>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</si>
  <si>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</si>
  <si>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</si>
  <si>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</si>
  <si>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</si>
  <si>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</si>
  <si>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</si>
  <si>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</si>
  <si>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</si>
  <si>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</si>
  <si>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</si>
  <si>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</si>
  <si>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</si>
  <si>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</si>
  <si>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</si>
  <si>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</si>
  <si>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</si>
  <si>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</si>
  <si>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</si>
  <si>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</si>
  <si>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</si>
  <si>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</si>
  <si>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</si>
  <si>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</si>
  <si>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施設の利用状況に応じて、維持方法について検討していく必要がある。
現在、公営企業会計移行に向けＲ３年度から事業を開始しており、Ｒ６年度からの法適用化を目指している。</t>
    <phoneticPr fontId="4"/>
  </si>
  <si>
    <t>使用料収入だけでは維持管理が困難であるため、適正な運営が厳しい状況にある。
今後、施設の維持方法について検討が必要である。
【経営戦略】
○H29.3月　策定済み
※法適用化に伴い見直していく必要あり。</t>
    <phoneticPr fontId="4"/>
  </si>
  <si>
    <t>①収益的収支比率
R4年度は維持管理費の増に伴い減少傾向となった。また、使用料収入も人口減少等に伴い減ってきているため、今後施設の更新にあたり、施設の縮小等を検討し、維持管理費の削減が必要となってくる。
⑤経費回収率
平均を大きく下回っており、人口減少に伴い使用料の収入が減っていく中、今後施設の更新にあたり、施設の縮小等を検討し、維持管理費の削減が必要となってくる。
⑥汚水処理原価
施設の老朽化に伴い、機器の修繕を行った結果、平均を大きく上回っている。今後も改築更新等が見込まれるため、適正な維持管理と施設の維持方法について検討していく必要がある。
⑦施設利用率
接続戸数に対して施設自体が過大なスペックであるため、今後施設の縮小化等が検討課題となる。
⑧水洗化率
現在新規接続が見込めない状況となっており、水洗化率が減少しているのは戸数が少ないため、１戸異動すると大きく影響を受けるもの。
今後施設の更新にあたり、施設の縮小等を検討し、維持管理費の削減が必要となってくる。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</si>
</sst>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D3-4D85-8773-85ACEF26FA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D3-4D85-8773-85ACEF26FA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102.12</c:v>
                </c:pt>
                <c:pt idx="1">
                  <c:v>109.44</c:v>
                </c:pt>
                <c:pt idx="2">
                  <c:v>99.66</c:v>
                </c:pt>
                <c:pt idx="3">
                  <c:v>101.12</c:v>
                </c:pt>
                <c:pt idx="4">
                  <c:v>95.94</c:v>
                </c:pt>
              </c:numCache>
            </c:numRef>
          </c:val>
          <c:extLst>
            <c:ext xmlns:c16="http://schemas.microsoft.com/office/drawing/2014/chart" uri="{C3380CC4-5D6E-409C-BE32-E72D297353CC}">
              <c16:uniqueId val="{00000000-6467-4D4F-8E62-FFB898FCA8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7-4D4F-8E62-FFB898FCA8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45-4F36-8DF6-671C6F5BB7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45-4F36-8DF6-671C6F5BB7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43-4A33-9926-D3D625C094A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43-4A33-9926-D3D625C094A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68-42B5-AEC5-7150147D5E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68-42B5-AEC5-7150147D5E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98-4F3A-862D-9217B497B6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8-4F3A-862D-9217B497B6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6E-4954-AEFA-C6124FFAC59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c:ext xmlns:c16="http://schemas.microsoft.com/office/drawing/2014/chart" uri="{C3380CC4-5D6E-409C-BE32-E72D297353CC}">
              <c16:uniqueId val="{00000001-E76E-4954-AEFA-C6124FFAC59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16.149999999999999</c:v>
                </c:pt>
                <c:pt idx="1">
                  <c:v>25.11</c:v>
                </c:pt>
                <c:pt idx="2">
                  <c:v>22.24</c:v>
                </c:pt>
                <c:pt idx="3">
                  <c:v>23.36</c:v>
                </c:pt>
                <c:pt idx="4">
                  <c:v>23.01</c:v>
                </c:pt>
              </c:numCache>
            </c:numRef>
          </c:val>
          <c:extLst>
            <c:ext xmlns:c16="http://schemas.microsoft.com/office/drawing/2014/chart" uri="{C3380CC4-5D6E-409C-BE32-E72D297353CC}">
              <c16:uniqueId val="{00000000-CD82-499F-A889-C5F173AD40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c:ext xmlns:c16="http://schemas.microsoft.com/office/drawing/2014/chart" uri="{C3380CC4-5D6E-409C-BE32-E72D297353CC}">
              <c16:uniqueId val="{00000001-CD82-499F-A889-C5F173AD40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1167.04</c:v>
                </c:pt>
                <c:pt idx="1">
                  <c:v>955.75</c:v>
                </c:pt>
                <c:pt idx="2">
                  <c:v>934.49</c:v>
                </c:pt>
                <c:pt idx="3">
                  <c:v>1091.99</c:v>
                </c:pt>
                <c:pt idx="4">
                  <c:v>1232.31</c:v>
                </c:pt>
              </c:numCache>
            </c:numRef>
          </c:val>
          <c:extLst>
            <c:ext xmlns:c16="http://schemas.microsoft.com/office/drawing/2014/chart" uri="{C3380CC4-5D6E-409C-BE32-E72D297353CC}">
              <c16:uniqueId val="{00000000-3033-4DCB-A89F-BB1C5119DF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c:ext xmlns:c16="http://schemas.microsoft.com/office/drawing/2014/chart" uri="{C3380CC4-5D6E-409C-BE32-E72D297353CC}">
              <c16:uniqueId val="{00000001-3033-4DCB-A89F-BB1C5119DF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6.98</c:v>
                </c:pt>
                <c:pt idx="1">
                  <c:v>18.600000000000001</c:v>
                </c:pt>
                <c:pt idx="2">
                  <c:v>20.93</c:v>
                </c:pt>
                <c:pt idx="3">
                  <c:v>18.600000000000001</c:v>
                </c:pt>
                <c:pt idx="4">
                  <c:v>16.28</c:v>
                </c:pt>
              </c:numCache>
            </c:numRef>
          </c:val>
          <c:extLst>
            <c:ext xmlns:c16="http://schemas.microsoft.com/office/drawing/2014/chart" uri="{C3380CC4-5D6E-409C-BE32-E72D297353CC}">
              <c16:uniqueId val="{00000000-8866-4B2B-A4DE-5C8E0F05B6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c:ext xmlns:c16="http://schemas.microsoft.com/office/drawing/2014/chart" uri="{C3380CC4-5D6E-409C-BE32-E72D297353CC}">
              <c16:uniqueId val="{00000001-8866-4B2B-A4DE-5C8E0F05B6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95.83</c:v>
                </c:pt>
                <c:pt idx="1">
                  <c:v>92.31</c:v>
                </c:pt>
                <c:pt idx="2">
                  <c:v>92.59</c:v>
                </c:pt>
                <c:pt idx="3">
                  <c:v>91.49</c:v>
                </c:pt>
                <c:pt idx="4">
                  <c:v>88.89</c:v>
                </c:pt>
              </c:numCache>
            </c:numRef>
          </c:val>
          <c:extLst>
            <c:ext xmlns:c16="http://schemas.microsoft.com/office/drawing/2014/chart" uri="{C3380CC4-5D6E-409C-BE32-E72D297353CC}">
              <c16:uniqueId val="{00000000-4EF5-4DFB-987F-6AE947A87F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c:ext xmlns:c16="http://schemas.microsoft.com/office/drawing/2014/chart" uri="{C3380CC4-5D6E-409C-BE32-E72D297353CC}">
              <c16:uniqueId val="{00000001-4EF5-4DFB-987F-6AE947A87F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6"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熊本県　水上村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林業集落排水</v>
      </c>
      <c r="Q8" s="66"/>
      <c r="R8" s="66"/>
      <c r="S8" s="66"/>
      <c r="T8" s="66"/>
      <c r="U8" s="66"/>
      <c r="V8" s="66"/>
      <c r="W8" s="66" t="str">
        <f>データ!L6</f>
        <v>G2</v>
      </c>
      <c r="X8" s="66"/>
      <c r="Y8" s="66"/>
      <c r="Z8" s="66"/>
      <c r="AA8" s="66"/>
      <c r="AB8" s="66"/>
      <c r="AC8" s="66"/>
      <c r="AD8" s="67" t="str">
        <f>データ!$M$6</f>
        <v>非設置</v>
      </c>
      <c r="AE8" s="67"/>
      <c r="AF8" s="67"/>
      <c r="AG8" s="67"/>
      <c r="AH8" s="67"/>
      <c r="AI8" s="67"/>
      <c r="AJ8" s="67"/>
      <c r="AK8" s="3"/>
      <c r="AL8" s="47">
        <f>データ!S6</f>
        <v>2035</v>
      </c>
      <c r="AM8" s="47"/>
      <c r="AN8" s="47"/>
      <c r="AO8" s="47"/>
      <c r="AP8" s="47"/>
      <c r="AQ8" s="47"/>
      <c r="AR8" s="47"/>
      <c r="AS8" s="47"/>
      <c r="AT8" s="46">
        <f>データ!T6</f>
        <v>190.96</v>
      </c>
      <c r="AU8" s="46"/>
      <c r="AV8" s="46"/>
      <c r="AW8" s="46"/>
      <c r="AX8" s="46"/>
      <c r="AY8" s="46"/>
      <c r="AZ8" s="46"/>
      <c r="BA8" s="46"/>
      <c r="BB8" s="46">
        <f>データ!U6</f>
        <v>10.66</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2.2400000000000002</v>
      </c>
      <c r="Q10" s="46"/>
      <c r="R10" s="46"/>
      <c r="S10" s="46"/>
      <c r="T10" s="46"/>
      <c r="U10" s="46"/>
      <c r="V10" s="46"/>
      <c r="W10" s="46">
        <f>データ!Q6</f>
        <v>100</v>
      </c>
      <c r="X10" s="46"/>
      <c r="Y10" s="46"/>
      <c r="Z10" s="46"/>
      <c r="AA10" s="46"/>
      <c r="AB10" s="46"/>
      <c r="AC10" s="46"/>
      <c r="AD10" s="47">
        <f>データ!R6</f>
        <v>3160</v>
      </c>
      <c r="AE10" s="47"/>
      <c r="AF10" s="47"/>
      <c r="AG10" s="47"/>
      <c r="AH10" s="47"/>
      <c r="AI10" s="47"/>
      <c r="AJ10" s="47"/>
      <c r="AK10" s="2"/>
      <c r="AL10" s="47">
        <f>データ!V6</f>
        <v>45</v>
      </c>
      <c r="AM10" s="47"/>
      <c r="AN10" s="47"/>
      <c r="AO10" s="47"/>
      <c r="AP10" s="47"/>
      <c r="AQ10" s="47"/>
      <c r="AR10" s="47"/>
      <c r="AS10" s="47"/>
      <c r="AT10" s="46">
        <f>データ!W6</f>
        <v>0.08</v>
      </c>
      <c r="AU10" s="46"/>
      <c r="AV10" s="46"/>
      <c r="AW10" s="46"/>
      <c r="AX10" s="46"/>
      <c r="AY10" s="46"/>
      <c r="AZ10" s="46"/>
      <c r="BA10" s="46"/>
      <c r="BB10" s="46">
        <f>データ!X6</f>
        <v>562.5</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44"/>
      <c r="BN16" s="44"/>
      <c r="BO16" s="44"/>
      <c r="BP16" s="44"/>
      <c r="BQ16" s="44"/>
      <c r="BR16" s="44"/>
      <c r="BS16" s="44"/>
      <c r="BT16" s="44"/>
      <c r="BU16" s="44"/>
      <c r="BV16" s="44"/>
      <c r="BW16" s="44"/>
      <c r="BX16" s="44"/>
      <c r="BY16" s="44"/>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44"/>
      <c r="BN17" s="44"/>
      <c r="BO17" s="44"/>
      <c r="BP17" s="44"/>
      <c r="BQ17" s="44"/>
      <c r="BR17" s="44"/>
      <c r="BS17" s="44"/>
      <c r="BT17" s="44"/>
      <c r="BU17" s="44"/>
      <c r="BV17" s="44"/>
      <c r="BW17" s="44"/>
      <c r="BX17" s="44"/>
      <c r="BY17" s="44"/>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44"/>
      <c r="BN18" s="44"/>
      <c r="BO18" s="44"/>
      <c r="BP18" s="44"/>
      <c r="BQ18" s="44"/>
      <c r="BR18" s="44"/>
      <c r="BS18" s="44"/>
      <c r="BT18" s="44"/>
      <c r="BU18" s="44"/>
      <c r="BV18" s="44"/>
      <c r="BW18" s="44"/>
      <c r="BX18" s="44"/>
      <c r="BY18" s="44"/>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44"/>
      <c r="BN19" s="44"/>
      <c r="BO19" s="44"/>
      <c r="BP19" s="44"/>
      <c r="BQ19" s="44"/>
      <c r="BR19" s="44"/>
      <c r="BS19" s="44"/>
      <c r="BT19" s="44"/>
      <c r="BU19" s="44"/>
      <c r="BV19" s="44"/>
      <c r="BW19" s="44"/>
      <c r="BX19" s="44"/>
      <c r="BY19" s="44"/>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44"/>
      <c r="BN20" s="44"/>
      <c r="BO20" s="44"/>
      <c r="BP20" s="44"/>
      <c r="BQ20" s="44"/>
      <c r="BR20" s="44"/>
      <c r="BS20" s="44"/>
      <c r="BT20" s="44"/>
      <c r="BU20" s="44"/>
      <c r="BV20" s="44"/>
      <c r="BW20" s="44"/>
      <c r="BX20" s="44"/>
      <c r="BY20" s="44"/>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44"/>
      <c r="BN21" s="44"/>
      <c r="BO21" s="44"/>
      <c r="BP21" s="44"/>
      <c r="BQ21" s="44"/>
      <c r="BR21" s="44"/>
      <c r="BS21" s="44"/>
      <c r="BT21" s="44"/>
      <c r="BU21" s="44"/>
      <c r="BV21" s="44"/>
      <c r="BW21" s="44"/>
      <c r="BX21" s="44"/>
      <c r="BY21" s="44"/>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44"/>
      <c r="BN22" s="44"/>
      <c r="BO22" s="44"/>
      <c r="BP22" s="44"/>
      <c r="BQ22" s="44"/>
      <c r="BR22" s="44"/>
      <c r="BS22" s="44"/>
      <c r="BT22" s="44"/>
      <c r="BU22" s="44"/>
      <c r="BV22" s="44"/>
      <c r="BW22" s="44"/>
      <c r="BX22" s="44"/>
      <c r="BY22" s="44"/>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44"/>
      <c r="BN23" s="44"/>
      <c r="BO23" s="44"/>
      <c r="BP23" s="44"/>
      <c r="BQ23" s="44"/>
      <c r="BR23" s="44"/>
      <c r="BS23" s="44"/>
      <c r="BT23" s="44"/>
      <c r="BU23" s="44"/>
      <c r="BV23" s="44"/>
      <c r="BW23" s="44"/>
      <c r="BX23" s="44"/>
      <c r="BY23" s="44"/>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44"/>
      <c r="BN24" s="44"/>
      <c r="BO24" s="44"/>
      <c r="BP24" s="44"/>
      <c r="BQ24" s="44"/>
      <c r="BR24" s="44"/>
      <c r="BS24" s="44"/>
      <c r="BT24" s="44"/>
      <c r="BU24" s="44"/>
      <c r="BV24" s="44"/>
      <c r="BW24" s="44"/>
      <c r="BX24" s="44"/>
      <c r="BY24" s="44"/>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44"/>
      <c r="BN25" s="44"/>
      <c r="BO25" s="44"/>
      <c r="BP25" s="44"/>
      <c r="BQ25" s="44"/>
      <c r="BR25" s="44"/>
      <c r="BS25" s="44"/>
      <c r="BT25" s="44"/>
      <c r="BU25" s="44"/>
      <c r="BV25" s="44"/>
      <c r="BW25" s="44"/>
      <c r="BX25" s="44"/>
      <c r="BY25" s="44"/>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44"/>
      <c r="BN26" s="44"/>
      <c r="BO26" s="44"/>
      <c r="BP26" s="44"/>
      <c r="BQ26" s="44"/>
      <c r="BR26" s="44"/>
      <c r="BS26" s="44"/>
      <c r="BT26" s="44"/>
      <c r="BU26" s="44"/>
      <c r="BV26" s="44"/>
      <c r="BW26" s="44"/>
      <c r="BX26" s="44"/>
      <c r="BY26" s="44"/>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44"/>
      <c r="BN27" s="44"/>
      <c r="BO27" s="44"/>
      <c r="BP27" s="44"/>
      <c r="BQ27" s="44"/>
      <c r="BR27" s="44"/>
      <c r="BS27" s="44"/>
      <c r="BT27" s="44"/>
      <c r="BU27" s="44"/>
      <c r="BV27" s="44"/>
      <c r="BW27" s="44"/>
      <c r="BX27" s="44"/>
      <c r="BY27" s="44"/>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44"/>
      <c r="BN28" s="44"/>
      <c r="BO28" s="44"/>
      <c r="BP28" s="44"/>
      <c r="BQ28" s="44"/>
      <c r="BR28" s="44"/>
      <c r="BS28" s="44"/>
      <c r="BT28" s="44"/>
      <c r="BU28" s="44"/>
      <c r="BV28" s="44"/>
      <c r="BW28" s="44"/>
      <c r="BX28" s="44"/>
      <c r="BY28" s="44"/>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44"/>
      <c r="BN29" s="44"/>
      <c r="BO29" s="44"/>
      <c r="BP29" s="44"/>
      <c r="BQ29" s="44"/>
      <c r="BR29" s="44"/>
      <c r="BS29" s="44"/>
      <c r="BT29" s="44"/>
      <c r="BU29" s="44"/>
      <c r="BV29" s="44"/>
      <c r="BW29" s="44"/>
      <c r="BX29" s="44"/>
      <c r="BY29" s="44"/>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44"/>
      <c r="BN30" s="44"/>
      <c r="BO30" s="44"/>
      <c r="BP30" s="44"/>
      <c r="BQ30" s="44"/>
      <c r="BR30" s="44"/>
      <c r="BS30" s="44"/>
      <c r="BT30" s="44"/>
      <c r="BU30" s="44"/>
      <c r="BV30" s="44"/>
      <c r="BW30" s="44"/>
      <c r="BX30" s="44"/>
      <c r="BY30" s="44"/>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44"/>
      <c r="BN31" s="44"/>
      <c r="BO31" s="44"/>
      <c r="BP31" s="44"/>
      <c r="BQ31" s="44"/>
      <c r="BR31" s="44"/>
      <c r="BS31" s="44"/>
      <c r="BT31" s="44"/>
      <c r="BU31" s="44"/>
      <c r="BV31" s="44"/>
      <c r="BW31" s="44"/>
      <c r="BX31" s="44"/>
      <c r="BY31" s="44"/>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44"/>
      <c r="BN32" s="44"/>
      <c r="BO32" s="44"/>
      <c r="BP32" s="44"/>
      <c r="BQ32" s="44"/>
      <c r="BR32" s="44"/>
      <c r="BS32" s="44"/>
      <c r="BT32" s="44"/>
      <c r="BU32" s="44"/>
      <c r="BV32" s="44"/>
      <c r="BW32" s="44"/>
      <c r="BX32" s="44"/>
      <c r="BY32" s="44"/>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44"/>
      <c r="BN33" s="44"/>
      <c r="BO33" s="44"/>
      <c r="BP33" s="44"/>
      <c r="BQ33" s="44"/>
      <c r="BR33" s="44"/>
      <c r="BS33" s="44"/>
      <c r="BT33" s="44"/>
      <c r="BU33" s="44"/>
      <c r="BV33" s="44"/>
      <c r="BW33" s="44"/>
      <c r="BX33" s="44"/>
      <c r="BY33" s="44"/>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44"/>
      <c r="BN34" s="44"/>
      <c r="BO34" s="44"/>
      <c r="BP34" s="44"/>
      <c r="BQ34" s="44"/>
      <c r="BR34" s="44"/>
      <c r="BS34" s="44"/>
      <c r="BT34" s="44"/>
      <c r="BU34" s="44"/>
      <c r="BV34" s="44"/>
      <c r="BW34" s="44"/>
      <c r="BX34" s="44"/>
      <c r="BY34" s="44"/>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44"/>
      <c r="BN35" s="44"/>
      <c r="BO35" s="44"/>
      <c r="BP35" s="44"/>
      <c r="BQ35" s="44"/>
      <c r="BR35" s="44"/>
      <c r="BS35" s="44"/>
      <c r="BT35" s="44"/>
      <c r="BU35" s="44"/>
      <c r="BV35" s="44"/>
      <c r="BW35" s="44"/>
      <c r="BX35" s="44"/>
      <c r="BY35" s="44"/>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44"/>
      <c r="BN36" s="44"/>
      <c r="BO36" s="44"/>
      <c r="BP36" s="44"/>
      <c r="BQ36" s="44"/>
      <c r="BR36" s="44"/>
      <c r="BS36" s="44"/>
      <c r="BT36" s="44"/>
      <c r="BU36" s="44"/>
      <c r="BV36" s="44"/>
      <c r="BW36" s="44"/>
      <c r="BX36" s="44"/>
      <c r="BY36" s="44"/>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44"/>
      <c r="BN37" s="44"/>
      <c r="BO37" s="44"/>
      <c r="BP37" s="44"/>
      <c r="BQ37" s="44"/>
      <c r="BR37" s="44"/>
      <c r="BS37" s="44"/>
      <c r="BT37" s="44"/>
      <c r="BU37" s="44"/>
      <c r="BV37" s="44"/>
      <c r="BW37" s="44"/>
      <c r="BX37" s="44"/>
      <c r="BY37" s="44"/>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44"/>
      <c r="BN38" s="44"/>
      <c r="BO38" s="44"/>
      <c r="BP38" s="44"/>
      <c r="BQ38" s="44"/>
      <c r="BR38" s="44"/>
      <c r="BS38" s="44"/>
      <c r="BT38" s="44"/>
      <c r="BU38" s="44"/>
      <c r="BV38" s="44"/>
      <c r="BW38" s="44"/>
      <c r="BX38" s="44"/>
      <c r="BY38" s="44"/>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44"/>
      <c r="BN39" s="44"/>
      <c r="BO39" s="44"/>
      <c r="BP39" s="44"/>
      <c r="BQ39" s="44"/>
      <c r="BR39" s="44"/>
      <c r="BS39" s="44"/>
      <c r="BT39" s="44"/>
      <c r="BU39" s="44"/>
      <c r="BV39" s="44"/>
      <c r="BW39" s="44"/>
      <c r="BX39" s="44"/>
      <c r="BY39" s="44"/>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44"/>
      <c r="BN40" s="44"/>
      <c r="BO40" s="44"/>
      <c r="BP40" s="44"/>
      <c r="BQ40" s="44"/>
      <c r="BR40" s="44"/>
      <c r="BS40" s="44"/>
      <c r="BT40" s="44"/>
      <c r="BU40" s="44"/>
      <c r="BV40" s="44"/>
      <c r="BW40" s="44"/>
      <c r="BX40" s="44"/>
      <c r="BY40" s="44"/>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44"/>
      <c r="BN41" s="44"/>
      <c r="BO41" s="44"/>
      <c r="BP41" s="44"/>
      <c r="BQ41" s="44"/>
      <c r="BR41" s="44"/>
      <c r="BS41" s="44"/>
      <c r="BT41" s="44"/>
      <c r="BU41" s="44"/>
      <c r="BV41" s="44"/>
      <c r="BW41" s="44"/>
      <c r="BX41" s="44"/>
      <c r="BY41" s="44"/>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44"/>
      <c r="BN42" s="44"/>
      <c r="BO42" s="44"/>
      <c r="BP42" s="44"/>
      <c r="BQ42" s="44"/>
      <c r="BR42" s="44"/>
      <c r="BS42" s="44"/>
      <c r="BT42" s="44"/>
      <c r="BU42" s="44"/>
      <c r="BV42" s="44"/>
      <c r="BW42" s="44"/>
      <c r="BX42" s="44"/>
      <c r="BY42" s="44"/>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44"/>
      <c r="BN43" s="44"/>
      <c r="BO43" s="44"/>
      <c r="BP43" s="44"/>
      <c r="BQ43" s="44"/>
      <c r="BR43" s="44"/>
      <c r="BS43" s="44"/>
      <c r="BT43" s="44"/>
      <c r="BU43" s="44"/>
      <c r="BV43" s="44"/>
      <c r="BW43" s="44"/>
      <c r="BX43" s="44"/>
      <c r="BY43" s="44"/>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【395.81】</v>
      </c>
      <c r="I86" s="12" t="str">
        <f>データ!CA6</f>
        <v>【34.97】</v>
      </c>
      <c r="J86" s="12" t="str">
        <f>データ!CL6</f>
        <v>【526.99】</v>
      </c>
      <c r="K86" s="12" t="str">
        <f>データ!CW6</f>
        <v>【39.37】</v>
      </c>
      <c r="L86" s="12" t="str">
        <f>データ!DH6</f>
        <v>【90.91】</v>
      </c>
      <c r="M86" s="12" t="s">
        <v>44</v>
      </c>
      <c r="N86" s="12" t="s">
        <v>45</v>
      </c>
      <c r="O86" s="12" t="str">
        <f>データ!EO6</f>
        <v>【0.00】</v>
      </c>
    </row>
  </sheetData>
  <sheetProtection algorithmName="SHA-512" hashValue="6UEMwR9n4xvW60As6BAjQLbp4Ug6Yyqz8G24WlogA6Hj+uQJ9bIM7Fac740+7slHPLKLvFJ6hjWIzwcamR2O8w==" saltValue="201yrWF+Zm+1zTvSYpCW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57</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58</v>
      </c>
      <c r="B4" s="16"/>
      <c r="C4" s="16"/>
      <c r="D4" s="16"/>
      <c r="E4" s="16"/>
      <c r="F4" s="16"/>
      <c r="G4" s="16"/>
      <c r="H4" s="77"/>
      <c r="I4" s="78"/>
      <c r="J4" s="78"/>
      <c r="K4" s="78"/>
      <c r="L4" s="78"/>
      <c r="M4" s="78"/>
      <c r="N4" s="78"/>
      <c r="O4" s="78"/>
      <c r="P4" s="78"/>
      <c r="Q4" s="78"/>
      <c r="R4" s="78"/>
      <c r="S4" s="78"/>
      <c r="T4" s="78"/>
      <c r="U4" s="78"/>
      <c r="V4" s="78"/>
      <c r="W4" s="78"/>
      <c r="X4" s="79"/>
      <c r="Y4" s="73" t="s">
        <v>59</v>
      </c>
      <c r="Z4" s="73"/>
      <c r="AA4" s="73"/>
      <c r="AB4" s="73"/>
      <c r="AC4" s="73"/>
      <c r="AD4" s="73"/>
      <c r="AE4" s="73"/>
      <c r="AF4" s="73"/>
      <c r="AG4" s="73"/>
      <c r="AH4" s="73"/>
      <c r="AI4" s="73"/>
      <c r="AJ4" s="73" t="s">
        <v>60</v>
      </c>
      <c r="AK4" s="73"/>
      <c r="AL4" s="73"/>
      <c r="AM4" s="73"/>
      <c r="AN4" s="73"/>
      <c r="AO4" s="73"/>
      <c r="AP4" s="73"/>
      <c r="AQ4" s="73"/>
      <c r="AR4" s="73"/>
      <c r="AS4" s="73"/>
      <c r="AT4" s="73"/>
      <c r="AU4" s="73" t="s">
        <v>61</v>
      </c>
      <c r="AV4" s="73"/>
      <c r="AW4" s="73"/>
      <c r="AX4" s="73"/>
      <c r="AY4" s="73"/>
      <c r="AZ4" s="73"/>
      <c r="BA4" s="73"/>
      <c r="BB4" s="73"/>
      <c r="BC4" s="73"/>
      <c r="BD4" s="73"/>
      <c r="BE4" s="73"/>
      <c r="BF4" s="73" t="s">
        <v>62</v>
      </c>
      <c r="BG4" s="73"/>
      <c r="BH4" s="73"/>
      <c r="BI4" s="73"/>
      <c r="BJ4" s="73"/>
      <c r="BK4" s="73"/>
      <c r="BL4" s="73"/>
      <c r="BM4" s="73"/>
      <c r="BN4" s="73"/>
      <c r="BO4" s="73"/>
      <c r="BP4" s="73"/>
      <c r="BQ4" s="73" t="s">
        <v>63</v>
      </c>
      <c r="BR4" s="73"/>
      <c r="BS4" s="73"/>
      <c r="BT4" s="73"/>
      <c r="BU4" s="73"/>
      <c r="BV4" s="73"/>
      <c r="BW4" s="73"/>
      <c r="BX4" s="73"/>
      <c r="BY4" s="73"/>
      <c r="BZ4" s="73"/>
      <c r="CA4" s="73"/>
      <c r="CB4" s="73" t="s">
        <v>64</v>
      </c>
      <c r="CC4" s="73"/>
      <c r="CD4" s="73"/>
      <c r="CE4" s="73"/>
      <c r="CF4" s="73"/>
      <c r="CG4" s="73"/>
      <c r="CH4" s="73"/>
      <c r="CI4" s="73"/>
      <c r="CJ4" s="73"/>
      <c r="CK4" s="73"/>
      <c r="CL4" s="73"/>
      <c r="CM4" s="73" t="s">
        <v>65</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435074</v>
      </c>
      <c r="D6" s="19">
        <f t="shared" si="3"/>
        <v>47</v>
      </c>
      <c r="E6" s="19">
        <f t="shared" si="3"/>
        <v>17</v>
      </c>
      <c r="F6" s="19">
        <f t="shared" si="3"/>
        <v>7</v>
      </c>
      <c r="G6" s="19">
        <f t="shared" si="3"/>
        <v>0</v>
      </c>
      <c r="H6" s="19" t="str">
        <f t="shared" si="3"/>
        <v>熊本県　水上村</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2.2400000000000002</v>
      </c>
      <c r="Q6" s="20">
        <f t="shared" si="3"/>
        <v>100</v>
      </c>
      <c r="R6" s="20">
        <f t="shared" si="3"/>
        <v>3160</v>
      </c>
      <c r="S6" s="20">
        <f t="shared" si="3"/>
        <v>2035</v>
      </c>
      <c r="T6" s="20">
        <f t="shared" si="3"/>
        <v>190.96</v>
      </c>
      <c r="U6" s="20">
        <f t="shared" si="3"/>
        <v>10.66</v>
      </c>
      <c r="V6" s="20">
        <f t="shared" si="3"/>
        <v>45</v>
      </c>
      <c r="W6" s="20">
        <f t="shared" si="3"/>
        <v>0.08</v>
      </c>
      <c r="X6" s="20">
        <f t="shared" si="3"/>
        <v>562.5</v>
      </c>
      <c r="Y6" s="21">
        <f>IF(Y7="",NA(),Y7)</f>
        <v>102.12</v>
      </c>
      <c r="Z6" s="21">
        <f t="shared" ref="Z6:AH6" si="4">IF(Z7="",NA(),Z7)</f>
        <v>109.44</v>
      </c>
      <c r="AA6" s="21">
        <f t="shared" si="4"/>
        <v>99.66</v>
      </c>
      <c r="AB6" s="21">
        <f t="shared" si="4"/>
        <v>101.12</v>
      </c>
      <c r="AC6" s="21">
        <f t="shared" si="4"/>
        <v>95.94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506.14</v>
      </c>
      <c r="BL6" s="21">
        <f t="shared" si="7"/>
        <v>544.96</v>
      </c>
      <c r="BM6" s="21">
        <f t="shared" si="7"/>
        <v>406.44</v>
      </c>
      <c r="BN6" s="21">
        <f t="shared" si="7"/>
        <v>254.5</v>
      </c>
      <c r="BO6" s="21">
        <f t="shared" si="7"/>
        <v>365.75</v>
      </c>
      <c r="BP6" s="20" t="str">
        <f>IF(BP7="","",IF(BP7="-","【-】","【"&amp;SUBSTITUTE(TEXT(BP7,"#,##0.00"),"-","△")&amp;"】"))</f>
        <v>【395.81】</v>
      </c>
      <c r="BQ6" s="21">
        <f>IF(BQ7="",NA(),BQ7)</f>
        <v>16.149999999999999</v>
      </c>
      <c r="BR6" s="21">
        <f t="shared" ref="BR6:BZ6" si="8">IF(BR7="",NA(),BR7)</f>
        <v>25.11</v>
      </c>
      <c r="BS6" s="21">
        <f t="shared" si="8"/>
        <v>22.24</v>
      </c>
      <c r="BT6" s="21">
        <f t="shared" si="8"/>
        <v>23.36</v>
      </c>
      <c r="BU6" s="21">
        <f t="shared" si="8"/>
        <v>23.01</v>
      </c>
      <c r="BV6" s="21">
        <f t="shared" si="8"/>
        <v>35.86</v>
      </c>
      <c r="BW6" s="21">
        <f t="shared" si="8"/>
        <v>42.51</v>
      </c>
      <c r="BX6" s="21">
        <f t="shared" si="8"/>
        <v>35.93</v>
      </c>
      <c r="BY6" s="21">
        <f t="shared" si="8"/>
        <v>36.1</v>
      </c>
      <c r="BZ6" s="21">
        <f t="shared" si="8"/>
        <v>35.5</v>
      </c>
      <c r="CA6" s="20" t="str">
        <f>IF(CA7="","",IF(CA7="-","【-】","【"&amp;SUBSTITUTE(TEXT(CA7,"#,##0.00"),"-","△")&amp;"】"))</f>
        <v>【34.97】</v>
      </c>
      <c r="CB6" s="21">
        <f>IF(CB7="",NA(),CB7)</f>
        <v>1167.04</v>
      </c>
      <c r="CC6" s="21">
        <f t="shared" ref="CC6:CK6" si="9">IF(CC7="",NA(),CC7)</f>
        <v>955.75</v>
      </c>
      <c r="CD6" s="21">
        <f t="shared" si="9"/>
        <v>934.49</v>
      </c>
      <c r="CE6" s="21">
        <f t="shared" si="9"/>
        <v>1091.99</v>
      </c>
      <c r="CF6" s="21">
        <f t="shared" si="9"/>
        <v>1232.31</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6.98</v>
      </c>
      <c r="CN6" s="21">
        <f t="shared" ref="CN6:CV6" si="10">IF(CN7="",NA(),CN7)</f>
        <v>18.600000000000001</v>
      </c>
      <c r="CO6" s="21">
        <f t="shared" si="10"/>
        <v>20.93</v>
      </c>
      <c r="CP6" s="21">
        <f t="shared" si="10"/>
        <v>18.600000000000001</v>
      </c>
      <c r="CQ6" s="21">
        <f t="shared" si="10"/>
        <v>16.28</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95.83</v>
      </c>
      <c r="CY6" s="21">
        <f t="shared" ref="CY6:DG6" si="11">IF(CY7="",NA(),CY7)</f>
        <v>92.31</v>
      </c>
      <c r="CZ6" s="21">
        <f t="shared" si="11"/>
        <v>92.59</v>
      </c>
      <c r="DA6" s="21">
        <f t="shared" si="11"/>
        <v>91.49</v>
      </c>
      <c r="DB6" s="21">
        <f t="shared" si="11"/>
        <v>88.89</v>
      </c>
      <c r="DC6" s="21">
        <f t="shared" si="11"/>
        <v>91.18</v>
      </c>
      <c r="DD6" s="21">
        <f t="shared" si="11"/>
        <v>90.78</v>
      </c>
      <c r="DE6" s="21">
        <f t="shared" si="11"/>
        <v>90.73</v>
      </c>
      <c r="DF6" s="21">
        <f t="shared" si="11"/>
        <v>91.64</v>
      </c>
      <c r="DG6" s="21">
        <f t="shared" si="11"/>
        <v>91.6</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435074</v>
      </c>
      <c r="D7" s="23">
        <v>47</v>
      </c>
      <c r="E7" s="23">
        <v>17</v>
      </c>
      <c r="F7" s="23">
        <v>7</v>
      </c>
      <c r="G7" s="23">
        <v>0</v>
      </c>
      <c r="H7" s="23" t="s">
        <v>99</v>
      </c>
      <c r="I7" s="23" t="s">
        <v>100</v>
      </c>
      <c r="J7" s="23" t="s">
        <v>101</v>
      </c>
      <c r="K7" s="23" t="s">
        <v>102</v>
      </c>
      <c r="L7" s="23" t="s">
        <v>103</v>
      </c>
      <c r="M7" s="23" t="s">
        <v>104</v>
      </c>
      <c r="N7" s="24" t="s">
        <v>105</v>
      </c>
      <c r="O7" s="24" t="s">
        <v>106</v>
      </c>
      <c r="P7" s="24">
        <v>2.2400000000000002</v>
      </c>
      <c r="Q7" s="24">
        <v>100</v>
      </c>
      <c r="R7" s="24">
        <v>3160</v>
      </c>
      <c r="S7" s="24">
        <v>2035</v>
      </c>
      <c r="T7" s="24">
        <v>190.96</v>
      </c>
      <c r="U7" s="24">
        <v>10.66</v>
      </c>
      <c r="V7" s="24">
        <v>45</v>
      </c>
      <c r="W7" s="24">
        <v>0.08</v>
      </c>
      <c r="X7" s="24">
        <v>562.5</v>
      </c>
      <c r="Y7" s="24">
        <v>102.12</v>
      </c>
      <c r="Z7" s="24">
        <v>109.44</v>
      </c>
      <c r="AA7" s="24">
        <v>99.66</v>
      </c>
      <c r="AB7" s="24">
        <v>101.12</v>
      </c>
      <c r="AC7" s="24">
        <v>95.94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506.14</v>
      </c>
      <c r="BL7" s="24">
        <v>544.96</v>
      </c>
      <c r="BM7" s="24">
        <v>406.44</v>
      </c>
      <c r="BN7" s="24">
        <v>254.5</v>
      </c>
      <c r="BO7" s="24">
        <v>365.75</v>
      </c>
      <c r="BP7" s="24">
        <v>395.81</v>
      </c>
      <c r="BQ7" s="24">
        <v>16.149999999999999</v>
      </c>
      <c r="BR7" s="24">
        <v>25.11</v>
      </c>
      <c r="BS7" s="24">
        <v>22.24</v>
      </c>
      <c r="BT7" s="24">
        <v>23.36</v>
      </c>
      <c r="BU7" s="24">
        <v>23.01</v>
      </c>
      <c r="BV7" s="24">
        <v>35.86</v>
      </c>
      <c r="BW7" s="24">
        <v>42.51</v>
      </c>
      <c r="BX7" s="24">
        <v>35.93</v>
      </c>
      <c r="BY7" s="24">
        <v>36.1</v>
      </c>
      <c r="BZ7" s="24">
        <v>35.5</v>
      </c>
      <c r="CA7" s="24">
        <v>34.97</v>
      </c>
      <c r="CB7" s="24">
        <v>1167.04</v>
      </c>
      <c r="CC7" s="24">
        <v>955.75</v>
      </c>
      <c r="CD7" s="24">
        <v>934.49</v>
      </c>
      <c r="CE7" s="24">
        <v>1091.99</v>
      </c>
      <c r="CF7" s="24">
        <v>1232.31</v>
      </c>
      <c r="CG7" s="24">
        <v>448.63</v>
      </c>
      <c r="CH7" s="24">
        <v>447.34</v>
      </c>
      <c r="CI7" s="24">
        <v>499.55</v>
      </c>
      <c r="CJ7" s="24">
        <v>529.77</v>
      </c>
      <c r="CK7" s="24">
        <v>523.41999999999996</v>
      </c>
      <c r="CL7" s="24">
        <v>526.99</v>
      </c>
      <c r="CM7" s="24">
        <v>6.98</v>
      </c>
      <c r="CN7" s="24">
        <v>18.600000000000001</v>
      </c>
      <c r="CO7" s="24">
        <v>20.93</v>
      </c>
      <c r="CP7" s="24">
        <v>18.600000000000001</v>
      </c>
      <c r="CQ7" s="24">
        <v>16.28</v>
      </c>
      <c r="CR7" s="24">
        <v>48.01</v>
      </c>
      <c r="CS7" s="24">
        <v>40.28</v>
      </c>
      <c r="CT7" s="24">
        <v>42.48</v>
      </c>
      <c r="CU7" s="24">
        <v>39.770000000000003</v>
      </c>
      <c r="CV7" s="24">
        <v>38.96</v>
      </c>
      <c r="CW7" s="24">
        <v>39.369999999999997</v>
      </c>
      <c r="CX7" s="24">
        <v>95.83</v>
      </c>
      <c r="CY7" s="24">
        <v>92.31</v>
      </c>
      <c r="CZ7" s="24">
        <v>92.59</v>
      </c>
      <c r="DA7" s="24">
        <v>91.49</v>
      </c>
      <c r="DB7" s="24">
        <v>88.89</v>
      </c>
      <c r="DC7" s="24">
        <v>91.18</v>
      </c>
      <c r="DD7" s="24">
        <v>90.78</v>
      </c>
      <c r="DE7" s="24">
        <v>90.73</v>
      </c>
      <c r="DF7" s="24">
        <v>91.64</v>
      </c>
      <c r="DG7" s="24">
        <v>91.6</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2023-12-12T02:58:32Z</dcterms:created>
  <dcterms:modified xsi:type="dcterms:W3CDTF">2024-02-21T00:55:50Z</dcterms:modified>
  <cp:category/>
</cp:coreProperties>
</file>