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22 南小国町\下水道\"/>
    </mc:Choice>
  </mc:AlternateContent>
  <workbookProtection workbookAlgorithmName="SHA-512" workbookHashValue="CYlJYvOep7y3+41dHB9P8lJ+drakukSSTd774M+yR4DCz04sSBMOXFnK8DPERBZss8w7jD7aIh8vNnkdJO6OHA==" workbookSaltValue="urjNYdnSFvRG8Zs4qMQQWg==" workbookSpinCount="100000" lockStructure="1"/>
  <bookViews>
    <workbookView xWindow="0" yWindow="0" windowWidth="28800" windowHeight="117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<sst xmlns="http://schemas.openxmlformats.org/spreadsheetml/2006/main" count="236" uniqueCount="120">
  <si>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</si>
  <si>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</si>
  <si>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</si>
  <si>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</si>
  <si>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</si>
  <si>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</si>
  <si>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</si>
  <si>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</si>
  <si>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</si>
  <si>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</si>
  <si>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</si>
  <si>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</si>
  <si>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</si>
  <si>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</si>
  <si>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</si>
  <si>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</si>
  <si>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</si>
  <si>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</si>
  <si>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</si>
  <si>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</si>
  <si>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</si>
  <si>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</si>
  <si>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</si>
  <si>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</si>
  <si>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</si>
  <si>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</si>
  <si>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</si>
  <si>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</si>
  <si>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</si>
  <si>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</si>
  <si>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</si>
  <si>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</si>
  <si>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</si>
  <si>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</si>
  <si>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</si>
  <si>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</si>
  <si>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</si>
  <si>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</si>
  <si>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</si>
  <si>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</si>
  <si>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</si>
  <si>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</si>
  <si>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</si>
  <si>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</si>
  <si>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</si>
  <si>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</si>
  <si>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</si>
  <si>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</si>
  <si>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</si>
  <si>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</si>
  <si>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</si>
  <si>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</si>
  <si>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</si>
  <si>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</si>
  <si>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</si>
  <si>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</si>
  <si>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</si>
  <si>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</si>
  <si>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</si>
  <si>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</si>
  <si>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</si>
  <si>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</si>
  <si>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</si>
  <si>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</si>
  <si>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</si>
  <si>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</si>
  <si>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</si>
  <si>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</si>
  <si>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</si>
  <si>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</si>
  <si>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</si>
  <si>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</si>
  <si>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</si>
  <si>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</si>
  <si>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</si>
  <si>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</si>
  <si>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</si>
  <si>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</si>
  <si>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</si>
  <si>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</si>
  <si>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</si>
  <si>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</si>
  <si>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</si>
  <si>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</si>
  <si>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</si>
  <si>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</si>
  <si>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</si>
  <si>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</si>
  <si>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</si>
  <si>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</si>
  <si>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</si>
  <si>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</si>
  <si>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</si>
  <si>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</si>
  <si>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</si>
  <si>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</si>
  <si>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</si>
  <si>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</si>
  <si>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</si>
  <si>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</si>
  <si>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</si>
  <si>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</si>
  <si>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</si>
  <si>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</si>
  <si>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</si>
  <si>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</si>
  <si>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</si>
  <si>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</si>
  <si>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</si>
  <si>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</si>
  <si>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</si>
  <si>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</si>
  <si>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</si>
  <si>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</si>
  <si>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</si>
  <si>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</si>
  <si>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</si>
  <si>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平成１２年からの供用開始であり現段階では比較的少ないと思われるが、２３年を経過している為に、今後は老朽化による影響が出始めてくるものと考えられる。</t>
    <rPh sb="0" eb="2">
      <t>ヘイセイ</t>
    </rPh>
    <rPh sb="4" eb="5">
      <t>ネン</t>
    </rPh>
    <rPh sb="8" eb="12">
      <t>キョウヨウカイシ</t>
    </rPh>
    <rPh sb="15" eb="18">
      <t>ゲンダンカイ</t>
    </rPh>
    <rPh sb="20" eb="23">
      <t>ヒカクテキ</t>
    </rPh>
    <rPh sb="23" eb="24">
      <t>スク</t>
    </rPh>
    <rPh sb="27" eb="28">
      <t>オモ</t>
    </rPh>
    <rPh sb="35" eb="36">
      <t>ネン</t>
    </rPh>
    <rPh sb="37" eb="39">
      <t>ケイカ</t>
    </rPh>
    <rPh sb="43" eb="44">
      <t>タメ</t>
    </rPh>
    <rPh sb="46" eb="48">
      <t>コンゴ</t>
    </rPh>
    <rPh sb="49" eb="52">
      <t>ロウキュウカ</t>
    </rPh>
    <rPh sb="55" eb="57">
      <t>エイキョウ</t>
    </rPh>
    <rPh sb="58" eb="59">
      <t>デ</t>
    </rPh>
    <rPh sb="59" eb="60">
      <t>ハジ</t>
    </rPh>
    <rPh sb="67" eb="68">
      <t>カンガ</t>
    </rPh>
    <phoneticPr fontId="4"/>
  </si>
  <si>
    <t>突発的な修繕であり一時的なものであると考えれば経営的には比較的安定した経営状況と考えられるが今後の管渠更新に向けての収入増加につながる取組みが必要であると考えられる。　　　　　　　　　　　　今後は更新投資計画を含めた経営改善に向けた最適整備構想等の計画を見直す予定としている。</t>
    <rPh sb="0" eb="3">
      <t>トッパツテキ</t>
    </rPh>
    <rPh sb="4" eb="6">
      <t>シュウゼン</t>
    </rPh>
    <rPh sb="9" eb="12">
      <t>イチジテキ</t>
    </rPh>
    <rPh sb="19" eb="20">
      <t>カンガ</t>
    </rPh>
    <rPh sb="23" eb="26">
      <t>ケイエイテキ</t>
    </rPh>
    <rPh sb="28" eb="31">
      <t>ヒカクテキ</t>
    </rPh>
    <rPh sb="31" eb="33">
      <t>アンテイ</t>
    </rPh>
    <rPh sb="35" eb="39">
      <t>ケイエイジョウキョウ</t>
    </rPh>
    <rPh sb="40" eb="41">
      <t>カンガ</t>
    </rPh>
    <rPh sb="46" eb="48">
      <t>コンゴ</t>
    </rPh>
    <rPh sb="49" eb="53">
      <t>カンキョコウシン</t>
    </rPh>
    <rPh sb="54" eb="55">
      <t>ム</t>
    </rPh>
    <rPh sb="58" eb="62">
      <t>シュウニュウゾウカ</t>
    </rPh>
    <rPh sb="67" eb="68">
      <t>ト</t>
    </rPh>
    <rPh sb="68" eb="69">
      <t>ク</t>
    </rPh>
    <rPh sb="71" eb="73">
      <t>ヒツヨウ</t>
    </rPh>
    <rPh sb="77" eb="78">
      <t>カンガ</t>
    </rPh>
    <rPh sb="95" eb="97">
      <t>コンゴ</t>
    </rPh>
    <phoneticPr fontId="4"/>
  </si>
  <si>
    <t>収益的収支比率及び経費回収率において減少しているものの、これは突発的な修繕によるものであり、一時的であると考えられる。小規模であることを考慮すれば比較的安定した経営状況となっていると考えられる。</t>
    <rPh sb="0" eb="3">
      <t>シュウエキテキ</t>
    </rPh>
    <rPh sb="3" eb="7">
      <t>シュウシヒリツ</t>
    </rPh>
    <rPh sb="7" eb="8">
      <t>オヨ</t>
    </rPh>
    <rPh sb="9" eb="11">
      <t>ケイヒ</t>
    </rPh>
    <rPh sb="11" eb="13">
      <t>カイシュウ</t>
    </rPh>
    <rPh sb="13" eb="14">
      <t>リツ</t>
    </rPh>
    <rPh sb="18" eb="20">
      <t>ゲンショウ</t>
    </rPh>
    <rPh sb="31" eb="34">
      <t>トッパツテキ</t>
    </rPh>
    <rPh sb="35" eb="37">
      <t>シュウゼン</t>
    </rPh>
    <rPh sb="46" eb="49">
      <t>イチジテキ</t>
    </rPh>
    <rPh sb="53" eb="54">
      <t>カンガ</t>
    </rPh>
    <rPh sb="59" eb="62">
      <t>ショウキボ</t>
    </rPh>
    <rPh sb="68" eb="70">
      <t>コウリョ</t>
    </rPh>
    <rPh sb="73" eb="76">
      <t>ヒカクテキ</t>
    </rPh>
    <rPh sb="76" eb="78">
      <t>アンテイ</t>
    </rPh>
    <rPh sb="80" eb="84">
      <t>ケイエイジョウキョウ</t>
    </rPh>
    <rPh sb="91" eb="9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</si>
</sst>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quotePrefix="1"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0F-4087-A318-F2C1F0AE06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00F-4087-A318-F2C1F0AE06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39.39</c:v>
                </c:pt>
                <c:pt idx="1">
                  <c:v>37.659999999999997</c:v>
                </c:pt>
                <c:pt idx="2">
                  <c:v>39.39</c:v>
                </c:pt>
                <c:pt idx="3">
                  <c:v>36.799999999999997</c:v>
                </c:pt>
                <c:pt idx="4">
                  <c:v>36.36</c:v>
                </c:pt>
              </c:numCache>
            </c:numRef>
          </c:val>
          <c:extLst>
            <c:ext xmlns:c16="http://schemas.microsoft.com/office/drawing/2014/chart" uri="{C3380CC4-5D6E-409C-BE32-E72D297353CC}">
              <c16:uniqueId val="{00000000-E426-4BC0-BAFF-532ADC41946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E426-4BC0-BAFF-532ADC41946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91.26</c:v>
                </c:pt>
                <c:pt idx="1">
                  <c:v>91.19</c:v>
                </c:pt>
                <c:pt idx="2">
                  <c:v>91.35</c:v>
                </c:pt>
                <c:pt idx="3">
                  <c:v>93.75</c:v>
                </c:pt>
                <c:pt idx="4">
                  <c:v>92.68</c:v>
                </c:pt>
              </c:numCache>
            </c:numRef>
          </c:val>
          <c:extLst>
            <c:ext xmlns:c16="http://schemas.microsoft.com/office/drawing/2014/chart" uri="{C3380CC4-5D6E-409C-BE32-E72D297353CC}">
              <c16:uniqueId val="{00000000-44EA-4990-BF1D-3548A768CE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4EA-4990-BF1D-3548A768CE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88.34</c:v>
                </c:pt>
                <c:pt idx="1">
                  <c:v>87.22</c:v>
                </c:pt>
                <c:pt idx="2">
                  <c:v>86.51</c:v>
                </c:pt>
                <c:pt idx="3">
                  <c:v>85.54</c:v>
                </c:pt>
                <c:pt idx="4">
                  <c:v>78.209999999999994</c:v>
                </c:pt>
              </c:numCache>
            </c:numRef>
          </c:val>
          <c:extLst>
            <c:ext xmlns:c16="http://schemas.microsoft.com/office/drawing/2014/chart" uri="{C3380CC4-5D6E-409C-BE32-E72D297353CC}">
              <c16:uniqueId val="{00000000-F8B9-45FE-A1B2-3C384CFC9F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B9-45FE-A1B2-3C384CFC9F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00-4FC2-AAC5-2874314D2D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00-4FC2-AAC5-2874314D2D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37-4B6C-AB73-FF91E3B13A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37-4B6C-AB73-FF91E3B13A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5D-4B85-8967-A4270C9CAC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5D-4B85-8967-A4270C9CAC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46-4E63-B520-49778A8329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46-4E63-B520-49778A8329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BC-48A9-BC38-B30D59A539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6BC-48A9-BC38-B30D59A539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40.11</c:v>
                </c:pt>
                <c:pt idx="1">
                  <c:v>52.62</c:v>
                </c:pt>
                <c:pt idx="2">
                  <c:v>67.69</c:v>
                </c:pt>
                <c:pt idx="3">
                  <c:v>64.760000000000005</c:v>
                </c:pt>
                <c:pt idx="4">
                  <c:v>52.48</c:v>
                </c:pt>
              </c:numCache>
            </c:numRef>
          </c:val>
          <c:extLst>
            <c:ext xmlns:c16="http://schemas.microsoft.com/office/drawing/2014/chart" uri="{C3380CC4-5D6E-409C-BE32-E72D297353CC}">
              <c16:uniqueId val="{00000000-2B57-4605-8F43-3148A9420D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2B57-4605-8F43-3148A9420D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484.05</c:v>
                </c:pt>
                <c:pt idx="1">
                  <c:v>376.44</c:v>
                </c:pt>
                <c:pt idx="2">
                  <c:v>287.89999999999998</c:v>
                </c:pt>
                <c:pt idx="3">
                  <c:v>320.83</c:v>
                </c:pt>
                <c:pt idx="4">
                  <c:v>402.48</c:v>
                </c:pt>
              </c:numCache>
            </c:numRef>
          </c:val>
          <c:extLst>
            <c:ext xmlns:c16="http://schemas.microsoft.com/office/drawing/2014/chart" uri="{C3380CC4-5D6E-409C-BE32-E72D297353CC}">
              <c16:uniqueId val="{00000000-BCA2-464F-B93B-9400A8FB27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BCA2-464F-B93B-9400A8FB27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AT7" sqref="AT7:BA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南小国町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3850</v>
      </c>
      <c r="AM8" s="42"/>
      <c r="AN8" s="42"/>
      <c r="AO8" s="42"/>
      <c r="AP8" s="42"/>
      <c r="AQ8" s="42"/>
      <c r="AR8" s="42"/>
      <c r="AS8" s="42"/>
      <c r="AT8" s="35">
        <f>データ!T6</f>
        <v>115.9</v>
      </c>
      <c r="AU8" s="35"/>
      <c r="AV8" s="35"/>
      <c r="AW8" s="35"/>
      <c r="AX8" s="35"/>
      <c r="AY8" s="35"/>
      <c r="AZ8" s="35"/>
      <c r="BA8" s="35"/>
      <c r="BB8" s="35">
        <f>データ!U6</f>
        <v>33.22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10.35</v>
      </c>
      <c r="Q10" s="35"/>
      <c r="R10" s="35"/>
      <c r="S10" s="35"/>
      <c r="T10" s="35"/>
      <c r="U10" s="35"/>
      <c r="V10" s="35"/>
      <c r="W10" s="35">
        <f>データ!Q6</f>
        <v>100</v>
      </c>
      <c r="X10" s="35"/>
      <c r="Y10" s="35"/>
      <c r="Z10" s="35"/>
      <c r="AA10" s="35"/>
      <c r="AB10" s="35"/>
      <c r="AC10" s="35"/>
      <c r="AD10" s="42">
        <f>データ!R6</f>
        <v>3810</v>
      </c>
      <c r="AE10" s="42"/>
      <c r="AF10" s="42"/>
      <c r="AG10" s="42"/>
      <c r="AH10" s="42"/>
      <c r="AI10" s="42"/>
      <c r="AJ10" s="42"/>
      <c r="AK10" s="2"/>
      <c r="AL10" s="42">
        <f>データ!V6</f>
        <v>396</v>
      </c>
      <c r="AM10" s="42"/>
      <c r="AN10" s="42"/>
      <c r="AO10" s="42"/>
      <c r="AP10" s="42"/>
      <c r="AQ10" s="42"/>
      <c r="AR10" s="42"/>
      <c r="AS10" s="42"/>
      <c r="AT10" s="35">
        <f>データ!W6</f>
        <v>0.51</v>
      </c>
      <c r="AU10" s="35"/>
      <c r="AV10" s="35"/>
      <c r="AW10" s="35"/>
      <c r="AX10" s="35"/>
      <c r="AY10" s="35"/>
      <c r="AZ10" s="35"/>
      <c r="BA10" s="35"/>
      <c r="BB10" s="35">
        <f>データ!X6</f>
        <v>776.47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117</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2"/>
      <c r="BM60" s="73"/>
      <c r="BN60" s="73"/>
      <c r="BO60" s="73"/>
      <c r="BP60" s="73"/>
      <c r="BQ60" s="73"/>
      <c r="BR60" s="73"/>
      <c r="BS60" s="73"/>
      <c r="BT60" s="73"/>
      <c r="BU60" s="73"/>
      <c r="BV60" s="73"/>
      <c r="BW60" s="73"/>
      <c r="BX60" s="73"/>
      <c r="BY60" s="73"/>
      <c r="BZ60" s="74"/>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118</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8VrFi3CfuAM/3/iiG+iA2rO+uLUZ9VMSjFFGjZQmMbBUMl7B9KmPrDZBJ66wvxDScTBdaRQ6saDADc76CFPkIg==" saltValue="cEgYoM5ilCLqVezOB88GF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80" t="s">
        <v>54</v>
      </c>
      <c r="I3" s="81"/>
      <c r="J3" s="81"/>
      <c r="K3" s="81"/>
      <c r="L3" s="81"/>
      <c r="M3" s="81"/>
      <c r="N3" s="81"/>
      <c r="O3" s="81"/>
      <c r="P3" s="81"/>
      <c r="Q3" s="81"/>
      <c r="R3" s="81"/>
      <c r="S3" s="81"/>
      <c r="T3" s="81"/>
      <c r="U3" s="81"/>
      <c r="V3" s="81"/>
      <c r="W3" s="81"/>
      <c r="X3" s="82"/>
      <c r="Y3" s="86" t="s">
        <v>55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56</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57</v>
      </c>
      <c r="B4" s="16"/>
      <c r="C4" s="16"/>
      <c r="D4" s="16"/>
      <c r="E4" s="16"/>
      <c r="F4" s="16"/>
      <c r="G4" s="16"/>
      <c r="H4" s="83"/>
      <c r="I4" s="84"/>
      <c r="J4" s="84"/>
      <c r="K4" s="84"/>
      <c r="L4" s="84"/>
      <c r="M4" s="84"/>
      <c r="N4" s="84"/>
      <c r="O4" s="84"/>
      <c r="P4" s="84"/>
      <c r="Q4" s="84"/>
      <c r="R4" s="84"/>
      <c r="S4" s="84"/>
      <c r="T4" s="84"/>
      <c r="U4" s="84"/>
      <c r="V4" s="84"/>
      <c r="W4" s="84"/>
      <c r="X4" s="85"/>
      <c r="Y4" s="79" t="s">
        <v>58</v>
      </c>
      <c r="Z4" s="79"/>
      <c r="AA4" s="79"/>
      <c r="AB4" s="79"/>
      <c r="AC4" s="79"/>
      <c r="AD4" s="79"/>
      <c r="AE4" s="79"/>
      <c r="AF4" s="79"/>
      <c r="AG4" s="79"/>
      <c r="AH4" s="79"/>
      <c r="AI4" s="79"/>
      <c r="AJ4" s="79" t="s">
        <v>59</v>
      </c>
      <c r="AK4" s="79"/>
      <c r="AL4" s="79"/>
      <c r="AM4" s="79"/>
      <c r="AN4" s="79"/>
      <c r="AO4" s="79"/>
      <c r="AP4" s="79"/>
      <c r="AQ4" s="79"/>
      <c r="AR4" s="79"/>
      <c r="AS4" s="79"/>
      <c r="AT4" s="79"/>
      <c r="AU4" s="79" t="s">
        <v>60</v>
      </c>
      <c r="AV4" s="79"/>
      <c r="AW4" s="79"/>
      <c r="AX4" s="79"/>
      <c r="AY4" s="79"/>
      <c r="AZ4" s="79"/>
      <c r="BA4" s="79"/>
      <c r="BB4" s="79"/>
      <c r="BC4" s="79"/>
      <c r="BD4" s="79"/>
      <c r="BE4" s="79"/>
      <c r="BF4" s="79" t="s">
        <v>61</v>
      </c>
      <c r="BG4" s="79"/>
      <c r="BH4" s="79"/>
      <c r="BI4" s="79"/>
      <c r="BJ4" s="79"/>
      <c r="BK4" s="79"/>
      <c r="BL4" s="79"/>
      <c r="BM4" s="79"/>
      <c r="BN4" s="79"/>
      <c r="BO4" s="79"/>
      <c r="BP4" s="79"/>
      <c r="BQ4" s="79" t="s">
        <v>62</v>
      </c>
      <c r="BR4" s="79"/>
      <c r="BS4" s="79"/>
      <c r="BT4" s="79"/>
      <c r="BU4" s="79"/>
      <c r="BV4" s="79"/>
      <c r="BW4" s="79"/>
      <c r="BX4" s="79"/>
      <c r="BY4" s="79"/>
      <c r="BZ4" s="79"/>
      <c r="CA4" s="79"/>
      <c r="CB4" s="79" t="s">
        <v>63</v>
      </c>
      <c r="CC4" s="79"/>
      <c r="CD4" s="79"/>
      <c r="CE4" s="79"/>
      <c r="CF4" s="79"/>
      <c r="CG4" s="79"/>
      <c r="CH4" s="79"/>
      <c r="CI4" s="79"/>
      <c r="CJ4" s="79"/>
      <c r="CK4" s="79"/>
      <c r="CL4" s="79"/>
      <c r="CM4" s="79" t="s">
        <v>64</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434230</v>
      </c>
      <c r="D6" s="19">
        <f t="shared" si="3"/>
        <v>47</v>
      </c>
      <c r="E6" s="19">
        <f t="shared" si="3"/>
        <v>17</v>
      </c>
      <c r="F6" s="19">
        <f t="shared" si="3"/>
        <v>5</v>
      </c>
      <c r="G6" s="19">
        <f t="shared" si="3"/>
        <v>0</v>
      </c>
      <c r="H6" s="19" t="str">
        <f t="shared" si="3"/>
        <v>熊本県　南小国町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10.35</v>
      </c>
      <c r="Q6" s="20">
        <f t="shared" si="3"/>
        <v>100</v>
      </c>
      <c r="R6" s="20">
        <f t="shared" si="3"/>
        <v>3810</v>
      </c>
      <c r="S6" s="20">
        <f t="shared" si="3"/>
        <v>3850</v>
      </c>
      <c r="T6" s="20">
        <f t="shared" si="3"/>
        <v>115.9</v>
      </c>
      <c r="U6" s="20">
        <f t="shared" si="3"/>
        <v>33.22</v>
      </c>
      <c r="V6" s="20">
        <f t="shared" si="3"/>
        <v>396</v>
      </c>
      <c r="W6" s="20">
        <f t="shared" si="3"/>
        <v>0.51</v>
      </c>
      <c r="X6" s="20">
        <f t="shared" si="3"/>
        <v>776.47</v>
      </c>
      <c r="Y6" s="21">
        <f>IF(Y7="",NA(),Y7)</f>
        <v>88.34</v>
      </c>
      <c r="Z6" s="21">
        <f t="shared" ref="Z6:AH6" si="4">IF(Z7="",NA(),Z7)</f>
        <v>87.22</v>
      </c>
      <c r="AA6" s="21">
        <f t="shared" si="4"/>
        <v>86.51</v>
      </c>
      <c r="AB6" s="21">
        <f t="shared" si="4"/>
        <v>85.54</v>
      </c>
      <c r="AC6" s="21">
        <f t="shared" si="4"/>
        <v>78.209999999999994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40.11</v>
      </c>
      <c r="BR6" s="21">
        <f t="shared" ref="BR6:BZ6" si="8">IF(BR7="",NA(),BR7)</f>
        <v>52.62</v>
      </c>
      <c r="BS6" s="21">
        <f t="shared" si="8"/>
        <v>67.69</v>
      </c>
      <c r="BT6" s="21">
        <f t="shared" si="8"/>
        <v>64.760000000000005</v>
      </c>
      <c r="BU6" s="21">
        <f t="shared" si="8"/>
        <v>52.48</v>
      </c>
      <c r="BV6" s="21">
        <f t="shared" si="8"/>
        <v>57.77</v>
      </c>
      <c r="BW6" s="21">
        <f t="shared" si="8"/>
        <v>57.31</v>
      </c>
      <c r="BX6" s="21">
        <f t="shared" si="8"/>
        <v>57.08</v>
      </c>
      <c r="BY6" s="21">
        <f t="shared" si="8"/>
        <v>56.26</v>
      </c>
      <c r="BZ6" s="21">
        <f t="shared" si="8"/>
        <v>52.94</v>
      </c>
      <c r="CA6" s="20" t="str">
        <f>IF(CA7="","",IF(CA7="-","【-】","【"&amp;SUBSTITUTE(TEXT(CA7,"#,##0.00"),"-","△")&amp;"】"))</f>
        <v>【57.02】</v>
      </c>
      <c r="CB6" s="21">
        <f>IF(CB7="",NA(),CB7)</f>
        <v>484.05</v>
      </c>
      <c r="CC6" s="21">
        <f t="shared" ref="CC6:CK6" si="9">IF(CC7="",NA(),CC7)</f>
        <v>376.44</v>
      </c>
      <c r="CD6" s="21">
        <f t="shared" si="9"/>
        <v>287.89999999999998</v>
      </c>
      <c r="CE6" s="21">
        <f t="shared" si="9"/>
        <v>320.83</v>
      </c>
      <c r="CF6" s="21">
        <f t="shared" si="9"/>
        <v>402.48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39.39</v>
      </c>
      <c r="CN6" s="21">
        <f t="shared" ref="CN6:CV6" si="10">IF(CN7="",NA(),CN7)</f>
        <v>37.659999999999997</v>
      </c>
      <c r="CO6" s="21">
        <f t="shared" si="10"/>
        <v>39.39</v>
      </c>
      <c r="CP6" s="21">
        <f t="shared" si="10"/>
        <v>36.799999999999997</v>
      </c>
      <c r="CQ6" s="21">
        <f t="shared" si="10"/>
        <v>36.36</v>
      </c>
      <c r="CR6" s="21">
        <f t="shared" si="10"/>
        <v>50.68</v>
      </c>
      <c r="CS6" s="21">
        <f t="shared" si="10"/>
        <v>50.14</v>
      </c>
      <c r="CT6" s="21">
        <f t="shared" si="10"/>
        <v>54.83</v>
      </c>
      <c r="CU6" s="21">
        <f t="shared" si="10"/>
        <v>66.53</v>
      </c>
      <c r="CV6" s="21">
        <f t="shared" si="10"/>
        <v>52.35</v>
      </c>
      <c r="CW6" s="20" t="str">
        <f>IF(CW7="","",IF(CW7="-","【-】","【"&amp;SUBSTITUTE(TEXT(CW7,"#,##0.00"),"-","△")&amp;"】"))</f>
        <v>【52.55】</v>
      </c>
      <c r="CX6" s="21">
        <f>IF(CX7="",NA(),CX7)</f>
        <v>91.26</v>
      </c>
      <c r="CY6" s="21">
        <f t="shared" ref="CY6:DG6" si="11">IF(CY7="",NA(),CY7)</f>
        <v>91.19</v>
      </c>
      <c r="CZ6" s="21">
        <f t="shared" si="11"/>
        <v>91.35</v>
      </c>
      <c r="DA6" s="21">
        <f t="shared" si="11"/>
        <v>93.75</v>
      </c>
      <c r="DB6" s="21">
        <f t="shared" si="11"/>
        <v>92.68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434230</v>
      </c>
      <c r="D7" s="23">
        <v>47</v>
      </c>
      <c r="E7" s="23">
        <v>17</v>
      </c>
      <c r="F7" s="23">
        <v>5</v>
      </c>
      <c r="G7" s="23">
        <v>0</v>
      </c>
      <c r="H7" s="23" t="s">
        <v>98</v>
      </c>
      <c r="I7" s="23" t="s">
        <v>99</v>
      </c>
      <c r="J7" s="23" t="s">
        <v>100</v>
      </c>
      <c r="K7" s="23" t="s">
        <v>101</v>
      </c>
      <c r="L7" s="23" t="s">
        <v>102</v>
      </c>
      <c r="M7" s="23" t="s">
        <v>103</v>
      </c>
      <c r="N7" s="24" t="s">
        <v>104</v>
      </c>
      <c r="O7" s="24" t="s">
        <v>105</v>
      </c>
      <c r="P7" s="24">
        <v>10.35</v>
      </c>
      <c r="Q7" s="24">
        <v>100</v>
      </c>
      <c r="R7" s="24">
        <v>3810</v>
      </c>
      <c r="S7" s="24">
        <v>3850</v>
      </c>
      <c r="T7" s="24">
        <v>115.9</v>
      </c>
      <c r="U7" s="24">
        <v>33.22</v>
      </c>
      <c r="V7" s="24">
        <v>396</v>
      </c>
      <c r="W7" s="24">
        <v>0.51</v>
      </c>
      <c r="X7" s="24">
        <v>776.47</v>
      </c>
      <c r="Y7" s="24">
        <v>88.34</v>
      </c>
      <c r="Z7" s="24">
        <v>87.22</v>
      </c>
      <c r="AA7" s="24">
        <v>86.51</v>
      </c>
      <c r="AB7" s="24">
        <v>85.54</v>
      </c>
      <c r="AC7" s="24">
        <v>78.209999999999994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40.11</v>
      </c>
      <c r="BR7" s="24">
        <v>52.62</v>
      </c>
      <c r="BS7" s="24">
        <v>67.69</v>
      </c>
      <c r="BT7" s="24">
        <v>64.760000000000005</v>
      </c>
      <c r="BU7" s="24">
        <v>52.48</v>
      </c>
      <c r="BV7" s="24">
        <v>57.77</v>
      </c>
      <c r="BW7" s="24">
        <v>57.31</v>
      </c>
      <c r="BX7" s="24">
        <v>57.08</v>
      </c>
      <c r="BY7" s="24">
        <v>56.26</v>
      </c>
      <c r="BZ7" s="24">
        <v>52.94</v>
      </c>
      <c r="CA7" s="24">
        <v>57.02</v>
      </c>
      <c r="CB7" s="24">
        <v>484.05</v>
      </c>
      <c r="CC7" s="24">
        <v>376.44</v>
      </c>
      <c r="CD7" s="24">
        <v>287.89999999999998</v>
      </c>
      <c r="CE7" s="24">
        <v>320.83</v>
      </c>
      <c r="CF7" s="24">
        <v>402.48</v>
      </c>
      <c r="CG7" s="24">
        <v>274.35000000000002</v>
      </c>
      <c r="CH7" s="24">
        <v>273.52</v>
      </c>
      <c r="CI7" s="24">
        <v>274.99</v>
      </c>
      <c r="CJ7" s="24">
        <v>282.08999999999997</v>
      </c>
      <c r="CK7" s="24">
        <v>303.27999999999997</v>
      </c>
      <c r="CL7" s="24">
        <v>273.68</v>
      </c>
      <c r="CM7" s="24">
        <v>39.39</v>
      </c>
      <c r="CN7" s="24">
        <v>37.659999999999997</v>
      </c>
      <c r="CO7" s="24">
        <v>39.39</v>
      </c>
      <c r="CP7" s="24">
        <v>36.799999999999997</v>
      </c>
      <c r="CQ7" s="24">
        <v>36.36</v>
      </c>
      <c r="CR7" s="24">
        <v>50.68</v>
      </c>
      <c r="CS7" s="24">
        <v>50.14</v>
      </c>
      <c r="CT7" s="24">
        <v>54.83</v>
      </c>
      <c r="CU7" s="24">
        <v>66.53</v>
      </c>
      <c r="CV7" s="24">
        <v>52.35</v>
      </c>
      <c r="CW7" s="24">
        <v>52.55</v>
      </c>
      <c r="CX7" s="24">
        <v>91.26</v>
      </c>
      <c r="CY7" s="24">
        <v>91.19</v>
      </c>
      <c r="CZ7" s="24">
        <v>91.35</v>
      </c>
      <c r="DA7" s="24">
        <v>93.75</v>
      </c>
      <c r="DB7" s="24">
        <v>92.68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2023-12-12T02:56:21Z</dcterms:created>
  <dcterms:modified xsi:type="dcterms:W3CDTF">2024-02-13T07:00:12Z</dcterms:modified>
  <cp:category/>
</cp:coreProperties>
</file>