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ile-sv\L-data\４建設課\02：上下水道係\01：上水道\2023年度（Ｒ05年度）\08：公文書\10：地方公営企業決算状況調査\20240117_公営企業に係る経営比較分析表（令和４年度決算）の分析等について（依頼）\37 多良木町\下水道\"/>
    </mc:Choice>
  </mc:AlternateContent>
  <xr:revisionPtr revIDLastSave="0" documentId="13_ncr:1_{6BF51DCA-DE9B-4F64-8BDE-65CE396C071B}" xr6:coauthVersionLast="47" xr6:coauthVersionMax="47" xr10:uidLastSave="{00000000-0000-0000-0000-000000000000}"/>
  <workbookProtection workbookAlgorithmName="SHA-512" workbookHashValue="GCrtFpw32UTyO/vds0JgjJn9goPO9wbF+K4Ybohf1vcqhExcWcLOFbk3gm0qHsb0eNskhgULiJbYwQwfOkk36w==" workbookSaltValue="R/ewn3CG6UHC+62B9w/sYg==" workbookSpinCount="100000" lockStructure="1"/>
  <bookViews>
    <workbookView xWindow="14250" yWindow="270" windowWidth="14160" windowHeight="933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K86" i="4"/>
  <c r="J86" i="4"/>
  <c r="E86" i="4"/>
  <c r="BB10" i="4"/>
  <c r="AT10" i="4"/>
  <c r="AL10" i="4"/>
  <c r="P10" i="4"/>
  <c r="I10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<sst xmlns="http://schemas.openxmlformats.org/spreadsheetml/2006/main" count="241" uniqueCount="118">
  <si>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</si>
  <si>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</si>
  <si>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</si>
  <si>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</si>
  <si>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</si>
  <si>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</si>
  <si>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</si>
  <si>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</si>
  <si>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</si>
  <si>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</si>
  <si>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</si>
  <si>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</si>
  <si>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</si>
  <si>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</si>
  <si>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</si>
  <si>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</si>
  <si>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</si>
  <si>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</si>
  <si>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</si>
  <si>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</si>
  <si>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</si>
  <si>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</si>
  <si>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</si>
  <si>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</si>
  <si>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</si>
  <si>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</si>
  <si>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</si>
  <si>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</si>
  <si>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</si>
  <si>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</si>
  <si>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</si>
  <si>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</si>
  <si>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</si>
  <si>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</si>
  <si>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</si>
  <si>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</si>
  <si>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</si>
  <si>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</si>
  <si>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</si>
  <si>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</si>
  <si>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</si>
  <si>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</si>
  <si>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</si>
  <si>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</si>
  <si>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</si>
  <si>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</si>
  <si>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</si>
  <si>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</si>
  <si>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</si>
  <si>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</si>
  <si>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</si>
  <si>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</si>
  <si>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</si>
  <si>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</si>
  <si>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</si>
  <si>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</si>
  <si>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</si>
  <si>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</si>
  <si>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</si>
  <si>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</si>
  <si>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</si>
  <si>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</si>
  <si>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</si>
  <si>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</si>
  <si>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</si>
  <si>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</si>
  <si>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</si>
  <si>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</si>
  <si>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</si>
  <si>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</si>
  <si>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</si>
  <si>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</si>
  <si>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</si>
  <si>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</si>
  <si>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</si>
  <si>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</si>
  <si>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</si>
  <si>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</si>
  <si>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</si>
  <si>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</si>
  <si>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</si>
  <si>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</si>
  <si>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</si>
  <si>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</si>
  <si>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</si>
  <si>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</si>
  <si>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</si>
  <si>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</si>
  <si>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</si>
  <si>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</si>
  <si>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</si>
  <si>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</si>
  <si>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</si>
  <si>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</si>
  <si>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</si>
  <si>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</si>
  <si>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</si>
  <si>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</si>
  <si>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</si>
  <si>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</si>
  <si>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</si>
  <si>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</si>
  <si>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</si>
  <si>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</si>
  <si>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</si>
  <si>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</si>
  <si>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</si>
  <si>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</si>
  <si>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</si>
  <si>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</si>
  <si>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</si>
  <si>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</si>
  <si>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</si>
  <si>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</si>
  <si>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</si>
  <si>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法定耐用年数に達するまでにはまだ期間があり、大規模な改修計画等はなく、定期点検等を実施し維持管理に努める。
　マンホールポンプにおいては、ストックマネジメント計画に基づき計画的に更新していく。</t>
    <phoneticPr fontId="4"/>
  </si>
  <si>
    <t>①収益的収支比率については、前年度と同程度の比
　率となっており、今後は分担金納付者の減少によ
　る減益や、今後の管路老朽化に伴う修繕等が増加
　することも推察されるため、使用料収入の確保、
　支出の抑制に努める必要がある。
④企業債残高対事業規模比率については、ほぼ全額
　公費負担しており、整備も完了していることから
　償還が進み減少していく予定である。
⑤経費回収率について、類似団体を上回っているが
　近年は使用料収入で汚水処理費を賄えていない状
　況が続いており、使用料金の滞納対策強化等の対
　策を行う必要がある。
⑥汚水処理原価について、近年は接続率の向上によ
　り有収水量が増加したことで横ばい状況であるが
　、処理区域内人口の減少により有収水量の減少が
　見込まれることから、維持管理費の削減等に努め　
　る必要がある。　　　　　　　　　　　　　　　⑧水洗化率においては、接続促進施策により増加し
　ているが、少子高齢化に伴い、高齢世帯における
　接続が進まない現状であることが課題となってい
　る。</t>
    <rPh sb="14" eb="17">
      <t>ゼンネンド</t>
    </rPh>
    <rPh sb="18" eb="21">
      <t>ドウテイド</t>
    </rPh>
    <rPh sb="33" eb="35">
      <t>コンゴ</t>
    </rPh>
    <rPh sb="191" eb="195">
      <t>ルイジダンタイ</t>
    </rPh>
    <rPh sb="196" eb="198">
      <t>ウワマワ</t>
    </rPh>
    <phoneticPr fontId="4"/>
  </si>
  <si>
    <t xml:space="preserve">  本町においては、直近での改修・改築の計画はなく、起債残高も計画的な償還により減少傾向にあるが、一般会計繰入金への依存が続くため、下水道への接続促進を図り、使用料収入の増加に努める。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</si>
</sst>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E-444F-8019-D1C12D27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E-444F-8019-D1C12D27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77.27</c:v>
                </c:pt>
                <c:pt idx="1">
                  <c:v>70.819999999999993</c:v>
                </c:pt>
                <c:pt idx="2">
                  <c:v>70.97</c:v>
                </c:pt>
                <c:pt idx="3">
                  <c:v>65.8</c:v>
                </c:pt>
                <c:pt idx="4">
                  <c:v>61.99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0-40AF-A94C-13363F91C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0-40AF-A94C-13363F91C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2-4B9D-AA2D-811E05A3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2-4B9D-AA2D-811E05A3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D-460C-AB28-2F54CE76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D-460C-AB28-2F54CE76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5-45AB-A517-F3A0E2A0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5-45AB-A517-F3A0E2A0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111-A695-7D25EDB7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5-4111-A695-7D25EDB7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1499.84</c:v>
                </c:pt>
                <c:pt idx="1">
                  <c:v>1369.05</c:v>
                </c:pt>
                <c:pt idx="2">
                  <c:v>1227.1199999999999</c:v>
                </c:pt>
                <c:pt idx="3">
                  <c:v>1082.3599999999999</c:v>
                </c:pt>
                <c:pt idx="4">
                  <c:v>998.92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D-4969-B80C-8342A780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D-4969-B80C-8342A780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92.09</c:v>
                </c:pt>
                <c:pt idx="1">
                  <c:v>94.63</c:v>
                </c:pt>
                <c:pt idx="2">
                  <c:v>92.54</c:v>
                </c:pt>
                <c:pt idx="3">
                  <c:v>99.45</c:v>
                </c:pt>
                <c:pt idx="4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C-46E7-A897-0291ADD2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C-46E7-A897-0291ADD2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190.14</c:v>
                </c:pt>
                <c:pt idx="1">
                  <c:v>191.11</c:v>
                </c:pt>
                <c:pt idx="2">
                  <c:v>190.49</c:v>
                </c:pt>
                <c:pt idx="3">
                  <c:v>176.64</c:v>
                </c:pt>
                <c:pt idx="4">
                  <c:v>188.17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A-4D15-AB8C-E7E98A1E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A-4D15-AB8C-E7E98A1E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746-95AA-27AF5AB1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A-4746-95AA-27AF5AB1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75.09</c:v>
                </c:pt>
                <c:pt idx="1">
                  <c:v>76.48</c:v>
                </c:pt>
                <c:pt idx="2">
                  <c:v>78.97</c:v>
                </c:pt>
                <c:pt idx="3">
                  <c:v>81.400000000000006</c:v>
                </c:pt>
                <c:pt idx="4">
                  <c:v>83.21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54D-85AC-ED55E9C9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8-454D-85AC-ED55E9C9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U4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熊本県　多良木町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8828</v>
      </c>
      <c r="AM8" s="55"/>
      <c r="AN8" s="55"/>
      <c r="AO8" s="55"/>
      <c r="AP8" s="55"/>
      <c r="AQ8" s="55"/>
      <c r="AR8" s="55"/>
      <c r="AS8" s="55"/>
      <c r="AT8" s="54">
        <f>データ!T6</f>
        <v>165.86</v>
      </c>
      <c r="AU8" s="54"/>
      <c r="AV8" s="54"/>
      <c r="AW8" s="54"/>
      <c r="AX8" s="54"/>
      <c r="AY8" s="54"/>
      <c r="AZ8" s="54"/>
      <c r="BA8" s="54"/>
      <c r="BB8" s="54">
        <f>データ!U6</f>
        <v>53.23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65.510000000000005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4290</v>
      </c>
      <c r="AE10" s="55"/>
      <c r="AF10" s="55"/>
      <c r="AG10" s="55"/>
      <c r="AH10" s="55"/>
      <c r="AI10" s="55"/>
      <c r="AJ10" s="55"/>
      <c r="AK10" s="2"/>
      <c r="AL10" s="55">
        <f>データ!V6</f>
        <v>5688</v>
      </c>
      <c r="AM10" s="55"/>
      <c r="AN10" s="55"/>
      <c r="AO10" s="55"/>
      <c r="AP10" s="55"/>
      <c r="AQ10" s="55"/>
      <c r="AR10" s="55"/>
      <c r="AS10" s="55"/>
      <c r="AT10" s="54">
        <f>データ!W6</f>
        <v>3.32</v>
      </c>
      <c r="AU10" s="54"/>
      <c r="AV10" s="54"/>
      <c r="AW10" s="54"/>
      <c r="AX10" s="54"/>
      <c r="AY10" s="54"/>
      <c r="AZ10" s="54"/>
      <c r="BA10" s="54"/>
      <c r="BB10" s="54">
        <f>データ!X6</f>
        <v>1713.25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44</v>
      </c>
      <c r="O86" s="12" t="str">
        <f>データ!EO6</f>
        <v>【0.13】</v>
      </c>
    </row>
  </sheetData>
  <sheetProtection algorithmName="SHA-512" hashValue="P/aMNOu9wXKlsWQs8OTFhsGQ4CUwuBZHzfDtdzqx0WBgQ7+9bQu7t66FxdFpPCpcFSmDa+hv9I/VVsOB8YJQAw==" saltValue="vOd7Bu20SUP/WJwh99pdE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435058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熊本県　多良木町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65.510000000000005</v>
      </c>
      <c r="Q6" s="20">
        <f t="shared" si="3"/>
        <v>100</v>
      </c>
      <c r="R6" s="20">
        <f t="shared" si="3"/>
        <v>4290</v>
      </c>
      <c r="S6" s="20">
        <f t="shared" si="3"/>
        <v>8828</v>
      </c>
      <c r="T6" s="20">
        <f t="shared" si="3"/>
        <v>165.86</v>
      </c>
      <c r="U6" s="20">
        <f t="shared" si="3"/>
        <v>53.23</v>
      </c>
      <c r="V6" s="20">
        <f t="shared" si="3"/>
        <v>5688</v>
      </c>
      <c r="W6" s="20">
        <f t="shared" si="3"/>
        <v>3.32</v>
      </c>
      <c r="X6" s="20">
        <f t="shared" si="3"/>
        <v>1713.25</v>
      </c>
      <c r="Y6" s="21">
        <f>IF(Y7="",NA(),Y7)</f>
        <v>77.27</v>
      </c>
      <c r="Z6" s="21">
        <f t="shared" ref="Z6:AH6" si="4">IF(Z7="",NA(),Z7)</f>
        <v>70.819999999999993</v>
      </c>
      <c r="AA6" s="21">
        <f t="shared" si="4"/>
        <v>70.97</v>
      </c>
      <c r="AB6" s="21">
        <f t="shared" si="4"/>
        <v>65.8</v>
      </c>
      <c r="AC6" s="21">
        <f t="shared" si="4"/>
        <v>61.99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1499.84</v>
      </c>
      <c r="BG6" s="21">
        <f t="shared" ref="BG6:BO6" si="7">IF(BG7="",NA(),BG7)</f>
        <v>1369.05</v>
      </c>
      <c r="BH6" s="21">
        <f t="shared" si="7"/>
        <v>1227.1199999999999</v>
      </c>
      <c r="BI6" s="21">
        <f t="shared" si="7"/>
        <v>1082.3599999999999</v>
      </c>
      <c r="BJ6" s="21">
        <f t="shared" si="7"/>
        <v>998.92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92.09</v>
      </c>
      <c r="BR6" s="21">
        <f t="shared" ref="BR6:BZ6" si="8">IF(BR7="",NA(),BR7)</f>
        <v>94.63</v>
      </c>
      <c r="BS6" s="21">
        <f t="shared" si="8"/>
        <v>92.54</v>
      </c>
      <c r="BT6" s="21">
        <f t="shared" si="8"/>
        <v>99.45</v>
      </c>
      <c r="BU6" s="21">
        <f t="shared" si="8"/>
        <v>91.4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190.14</v>
      </c>
      <c r="CC6" s="21">
        <f t="shared" ref="CC6:CK6" si="9">IF(CC7="",NA(),CC7)</f>
        <v>191.11</v>
      </c>
      <c r="CD6" s="21">
        <f t="shared" si="9"/>
        <v>190.49</v>
      </c>
      <c r="CE6" s="21">
        <f t="shared" si="9"/>
        <v>176.64</v>
      </c>
      <c r="CF6" s="21">
        <f t="shared" si="9"/>
        <v>188.17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75.09</v>
      </c>
      <c r="CY6" s="21">
        <f t="shared" ref="CY6:DG6" si="11">IF(CY7="",NA(),CY7)</f>
        <v>76.48</v>
      </c>
      <c r="CZ6" s="21">
        <f t="shared" si="11"/>
        <v>78.97</v>
      </c>
      <c r="DA6" s="21">
        <f t="shared" si="11"/>
        <v>81.400000000000006</v>
      </c>
      <c r="DB6" s="21">
        <f t="shared" si="11"/>
        <v>83.21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435058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65.510000000000005</v>
      </c>
      <c r="Q7" s="24">
        <v>100</v>
      </c>
      <c r="R7" s="24">
        <v>4290</v>
      </c>
      <c r="S7" s="24">
        <v>8828</v>
      </c>
      <c r="T7" s="24">
        <v>165.86</v>
      </c>
      <c r="U7" s="24">
        <v>53.23</v>
      </c>
      <c r="V7" s="24">
        <v>5688</v>
      </c>
      <c r="W7" s="24">
        <v>3.32</v>
      </c>
      <c r="X7" s="24">
        <v>1713.25</v>
      </c>
      <c r="Y7" s="24">
        <v>77.27</v>
      </c>
      <c r="Z7" s="24">
        <v>70.819999999999993</v>
      </c>
      <c r="AA7" s="24">
        <v>70.97</v>
      </c>
      <c r="AB7" s="24">
        <v>65.8</v>
      </c>
      <c r="AC7" s="24">
        <v>61.99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1499.84</v>
      </c>
      <c r="BG7" s="24">
        <v>1369.05</v>
      </c>
      <c r="BH7" s="24">
        <v>1227.1199999999999</v>
      </c>
      <c r="BI7" s="24">
        <v>1082.3599999999999</v>
      </c>
      <c r="BJ7" s="24">
        <v>998.92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92.09</v>
      </c>
      <c r="BR7" s="24">
        <v>94.63</v>
      </c>
      <c r="BS7" s="24">
        <v>92.54</v>
      </c>
      <c r="BT7" s="24">
        <v>99.45</v>
      </c>
      <c r="BU7" s="24">
        <v>91.4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190.14</v>
      </c>
      <c r="CC7" s="24">
        <v>191.11</v>
      </c>
      <c r="CD7" s="24">
        <v>190.49</v>
      </c>
      <c r="CE7" s="24">
        <v>176.64</v>
      </c>
      <c r="CF7" s="24">
        <v>188.17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75.09</v>
      </c>
      <c r="CY7" s="24">
        <v>76.48</v>
      </c>
      <c r="CZ7" s="24">
        <v>78.97</v>
      </c>
      <c r="DA7" s="24">
        <v>81.400000000000006</v>
      </c>
      <c r="DB7" s="24">
        <v>83.21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大森博範</cp:lastModifiedBy>
  <dcterms:created xsi:type="dcterms:W3CDTF">2023-12-12T02:51:17Z</dcterms:created>
  <dcterms:modified xsi:type="dcterms:W3CDTF">2024-01-26T04:12:59Z</dcterms:modified>
  <cp:category/>
</cp:coreProperties>
</file>