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_utunomiya\Desktop\水道提出モノ\Ｒ０５\【1月31〆】公営企業に係る経営比較分析表（令和４年度決算）の分析等\"/>
    </mc:Choice>
  </mc:AlternateContent>
  <xr:revisionPtr revIDLastSave="0" documentId="13_ncr:1_{92A16D90-E5E7-4EC6-A130-32612DBB6916}" xr6:coauthVersionLast="45" xr6:coauthVersionMax="45" xr10:uidLastSave="{00000000-0000-0000-0000-000000000000}"/>
  <workbookProtection workbookAlgorithmName="SHA-512" workbookHashValue="8udMv2K7BWp4yvoA+ddLlKTVcWyqk/9vKv/tpTT3mYfNUq66EzykvSc5HqU4tKDtirSuUMJhv/V/f5g6t9zbwg==" workbookSaltValue="K8f4SQgkaVzBIYC17OujmQ=="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W10" i="4" s="1"/>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10" i="4"/>
  <c r="BB8" i="4"/>
  <c r="AD8" i="4"/>
  <c r="W8" i="4"/>
  <c r="P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<sst xmlns="http://schemas.openxmlformats.org/spreadsheetml/2006/main" count="233" uniqueCount="117">
  <si>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</si>
  <si>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</si>
  <si>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</si>
  <si>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</si>
  <si>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</si>
  <si>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</si>
  <si>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</si>
  <si>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</si>
  <si>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</si>
  <si>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</si>
  <si>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</si>
  <si>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</si>
  <si>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</si>
  <si>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</si>
  <si>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</si>
  <si>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</si>
  <si>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</si>
  <si>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</si>
  <si>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</si>
  <si>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</si>
  <si>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</si>
  <si>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</si>
  <si>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</si>
  <si>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</si>
  <si>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</si>
  <si>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</si>
  <si>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</si>
  <si>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</si>
  <si>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</si>
  <si>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</si>
  <si>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</si>
  <si>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</si>
  <si>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</si>
  <si>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</si>
  <si>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</si>
  <si>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</si>
  <si>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</si>
  <si>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</si>
  <si>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</si>
  <si>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</si>
  <si>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</si>
  <si>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</si>
  <si>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</si>
  <si>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</si>
  <si>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</si>
  <si>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</si>
  <si>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</si>
  <si>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</si>
  <si>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</si>
  <si>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</si>
  <si>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</si>
  <si>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</si>
  <si>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</si>
  <si>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</si>
  <si>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</si>
  <si>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</si>
  <si>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</si>
  <si>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</si>
  <si>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</si>
  <si>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</si>
  <si>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</si>
  <si>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</si>
  <si>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</si>
  <si>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</si>
  <si>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</si>
  <si>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</si>
  <si>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</si>
  <si>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</si>
  <si>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</si>
  <si>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</si>
  <si>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</si>
  <si>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</si>
  <si>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</si>
  <si>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</si>
  <si>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</si>
  <si>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</si>
  <si>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</si>
  <si>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</si>
  <si>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</si>
  <si>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</si>
  <si>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</si>
  <si>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</si>
  <si>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</si>
  <si>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</si>
  <si>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</si>
  <si>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</si>
  <si>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</si>
  <si>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</si>
  <si>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</si>
  <si>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</si>
  <si>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</si>
  <si>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</si>
  <si>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</si>
  <si>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</si>
  <si>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</si>
  <si>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</si>
  <si>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</si>
  <si>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</si>
  <si>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</si>
  <si>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</si>
  <si>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</si>
  <si>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</si>
  <si>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</si>
  <si>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</si>
  <si>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</si>
  <si>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</si>
  <si>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</si>
  <si>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</si>
  <si>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</si>
  <si>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</si>
  <si>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</si>
  <si>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</si>
  <si>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</si>
  <si>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</si>
  <si>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①有形固定資産減価償却率は、該当数値なし。　　　②管路経年化率は、該当数値なし。　　　　　　　　③管路更新率については、R2において導水管の更新を一部で行っている。しかし、本簡易水道は事業規模が小さく財政的にも厳しい状況にあるため大部分は修繕で賄っている状況である。</t>
    <phoneticPr fontId="4"/>
  </si>
  <si>
    <t>①収益的収支比率はほぼ100％であり、全国及び類似団体の平均値を上回る状況である。収益的収支比率は健全な水準となっている。　　　　　　　　　　　　　　　　②累積欠損金比率は、該当数値なし。　　　　　　　　　　　　　　　　③流動比率は、該当数値なし。　　　　　　　　　　　　　　　　④企業債残高対給水収益比率は、全国及び類似団体の平均値を大きく下回っている状況である。これは起債を伴う改良工事を長年行っておらず、起債の償還も平成26年度末で終了しているためである。　　　　　　　　　　　　　
⑤料金回収率はほぼ100％である。全国及び類似団体の平均値を大きく上回る状況であり、料金回収率は健全な水準となっている。　　　　　　　　　　　　　　　　　　⑥給水原価は、全国及び類似団体の平均値を大きく下回っている状況である。これは浄水場がない等、水道施設に大きな経費がかからないことが要因である。　　　　　　　　　　　　　　　
⑦施設利用率は、全国及び類似団体の平均値を上回っている状況である。これはこの地域が旅館街であるという特性があり、住民の生活水だけではなく旅館経営にも活用しているためである。　　　　　　　　　　　　　　　　⑧有収率は、全国及び類似団体の平均値を下回っている状況である。これは設立当初よりこれまで大規模な改修工事等を行っておらず、配水管等施設の老朽化が著しいためである。</t>
    <phoneticPr fontId="4"/>
  </si>
  <si>
    <t>収益的収支比率や料金回収率については全国及び類似団体の平均値を上回る高い数字を示しており、収支的には良好な運営であると判断できるが、設立当初からこれまで大規模な改良工事を行っていないこともあり、配水管等施設の老朽化が著しいのが現状である。旅館施設が多い地域であり稼働率も高いことから、施設の改修並びに管路更新は避けられない課題となっており、今後も課題解消に向けた取組みについては、継続して検討していく必要があると認識している。
また、令和６年度から公営企業に移行するため、より経営の状態が見えてくると思われる。今後の状況を見極めて、引き続き健全経営に努めたい。</t>
    <rPh sb="217" eb="219">
      <t>レイワ</t>
    </rPh>
    <rPh sb="220" eb="222">
      <t>ネンド</t>
    </rPh>
    <rPh sb="224" eb="228">
      <t>コウエイキギョウ</t>
    </rPh>
    <rPh sb="229" eb="231">
      <t>イコウ</t>
    </rPh>
    <rPh sb="238" eb="240">
      <t>ケイエイ</t>
    </rPh>
    <rPh sb="241" eb="243">
      <t>ジョウタイ</t>
    </rPh>
    <rPh sb="244" eb="245">
      <t>ミ</t>
    </rPh>
    <rPh sb="250" eb="251">
      <t>オモ</t>
    </rPh>
    <rPh sb="255" eb="257">
      <t>コンゴ</t>
    </rPh>
    <rPh sb="258" eb="260">
      <t>ジョウキョウ</t>
    </rPh>
    <rPh sb="261" eb="263">
      <t>ミキワ</t>
    </rPh>
    <rPh sb="266" eb="267">
      <t>ヒ</t>
    </rPh>
    <rPh sb="268" eb="269">
      <t>ツヅ</t>
    </rPh>
    <rPh sb="270" eb="274">
      <t>ケンゼンケイエイ</t>
    </rPh>
    <rPh sb="275" eb="2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</si>
</sst>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1.1299999999999999</c:v>
                </c:pt>
                <c:pt idx="3">
                  <c:v>0</c:v>
                </c:pt>
                <c:pt idx="4">
                  <c:v>0</c:v>
                </c:pt>
              </c:numCache>
            </c:numRef>
          </c:val>
          <c:extLst>
            <c:ext xmlns:c16="http://schemas.microsoft.com/office/drawing/2014/chart" uri="{C3380CC4-5D6E-409C-BE32-E72D297353CC}">
              <c16:uniqueId val="{00000000-2297-4B92-817B-77978CC4DD0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2297-4B92-817B-77978CC4DD0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57.25</c:v>
                </c:pt>
                <c:pt idx="1">
                  <c:v>59.48</c:v>
                </c:pt>
                <c:pt idx="2">
                  <c:v>70.7</c:v>
                </c:pt>
                <c:pt idx="3">
                  <c:v>71.08</c:v>
                </c:pt>
                <c:pt idx="4">
                  <c:v>78.849999999999994</c:v>
                </c:pt>
              </c:numCache>
            </c:numRef>
          </c:val>
          <c:extLst>
            <c:ext xmlns:c16="http://schemas.microsoft.com/office/drawing/2014/chart" uri="{C3380CC4-5D6E-409C-BE32-E72D297353CC}">
              <c16:uniqueId val="{00000000-F495-45AD-BF90-C08789B276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F495-45AD-BF90-C08789B276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56.44</c:v>
                </c:pt>
                <c:pt idx="1">
                  <c:v>55.94</c:v>
                </c:pt>
                <c:pt idx="2">
                  <c:v>50.77</c:v>
                </c:pt>
                <c:pt idx="3">
                  <c:v>51.92</c:v>
                </c:pt>
                <c:pt idx="4">
                  <c:v>54.12</c:v>
                </c:pt>
              </c:numCache>
            </c:numRef>
          </c:val>
          <c:extLst>
            <c:ext xmlns:c16="http://schemas.microsoft.com/office/drawing/2014/chart" uri="{C3380CC4-5D6E-409C-BE32-E72D297353CC}">
              <c16:uniqueId val="{00000000-2B08-4B56-BE6C-E75CD724D4F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B08-4B56-BE6C-E75CD724D4F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100</c:v>
                </c:pt>
                <c:pt idx="2">
                  <c:v>100</c:v>
                </c:pt>
                <c:pt idx="3">
                  <c:v>105.18</c:v>
                </c:pt>
                <c:pt idx="4">
                  <c:v>96.96</c:v>
                </c:pt>
              </c:numCache>
            </c:numRef>
          </c:val>
          <c:extLst>
            <c:ext xmlns:c16="http://schemas.microsoft.com/office/drawing/2014/chart" uri="{C3380CC4-5D6E-409C-BE32-E72D297353CC}">
              <c16:uniqueId val="{00000000-90D7-4F3A-9E95-D05303BABBC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0D7-4F3A-9E95-D05303BABBC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2-468A-90FE-D200951A040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2-468A-90FE-D200951A040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9-4BC0-B6EC-2E0B12D9FD8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9-4BC0-B6EC-2E0B12D9FD8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9-4483-84A8-E3EABE78015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9-4483-84A8-E3EABE78015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C-4C1F-945A-8EFE76917C5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C-4C1F-945A-8EFE76917C5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18-4EA7-8A2A-2313662DA4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2B18-4EA7-8A2A-2313662DA4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c:v>
                </c:pt>
                <c:pt idx="1">
                  <c:v>100</c:v>
                </c:pt>
                <c:pt idx="2">
                  <c:v>100</c:v>
                </c:pt>
                <c:pt idx="3">
                  <c:v>105.17</c:v>
                </c:pt>
                <c:pt idx="4">
                  <c:v>96.95</c:v>
                </c:pt>
              </c:numCache>
            </c:numRef>
          </c:val>
          <c:extLst>
            <c:ext xmlns:c16="http://schemas.microsoft.com/office/drawing/2014/chart" uri="{C3380CC4-5D6E-409C-BE32-E72D297353CC}">
              <c16:uniqueId val="{00000000-0C9E-4942-99B7-389E6928B14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0C9E-4942-99B7-389E6928B14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70.290000000000006</c:v>
                </c:pt>
                <c:pt idx="1">
                  <c:v>70.290000000000006</c:v>
                </c:pt>
                <c:pt idx="2">
                  <c:v>71.16</c:v>
                </c:pt>
                <c:pt idx="3">
                  <c:v>67.67</c:v>
                </c:pt>
                <c:pt idx="4">
                  <c:v>66.33</c:v>
                </c:pt>
              </c:numCache>
            </c:numRef>
          </c:val>
          <c:extLst>
            <c:ext xmlns:c16="http://schemas.microsoft.com/office/drawing/2014/chart" uri="{C3380CC4-5D6E-409C-BE32-E72D297353CC}">
              <c16:uniqueId val="{00000000-2E39-41F7-8416-2B09C45DAB2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E39-41F7-8416-2B09C45DAB2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小国町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6634</v>
      </c>
      <c r="AM8" s="55"/>
      <c r="AN8" s="55"/>
      <c r="AO8" s="55"/>
      <c r="AP8" s="55"/>
      <c r="AQ8" s="55"/>
      <c r="AR8" s="55"/>
      <c r="AS8" s="55"/>
      <c r="AT8" s="45">
        <f>データ!$S$6</f>
        <v>136.94</v>
      </c>
      <c r="AU8" s="45"/>
      <c r="AV8" s="45"/>
      <c r="AW8" s="45"/>
      <c r="AX8" s="45"/>
      <c r="AY8" s="45"/>
      <c r="AZ8" s="45"/>
      <c r="BA8" s="45"/>
      <c r="BB8" s="45">
        <f>データ!$T$6</f>
        <v>48.44</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4.01</v>
      </c>
      <c r="Q10" s="45"/>
      <c r="R10" s="45"/>
      <c r="S10" s="45"/>
      <c r="T10" s="45"/>
      <c r="U10" s="45"/>
      <c r="V10" s="45"/>
      <c r="W10" s="55">
        <f>データ!$Q$6</f>
        <v>1210</v>
      </c>
      <c r="X10" s="55"/>
      <c r="Y10" s="55"/>
      <c r="Z10" s="55"/>
      <c r="AA10" s="55"/>
      <c r="AB10" s="55"/>
      <c r="AC10" s="55"/>
      <c r="AD10" s="2"/>
      <c r="AE10" s="2"/>
      <c r="AF10" s="2"/>
      <c r="AG10" s="2"/>
      <c r="AH10" s="2"/>
      <c r="AI10" s="2"/>
      <c r="AJ10" s="2"/>
      <c r="AK10" s="2"/>
      <c r="AL10" s="55">
        <f>データ!$U$6</f>
        <v>261</v>
      </c>
      <c r="AM10" s="55"/>
      <c r="AN10" s="55"/>
      <c r="AO10" s="55"/>
      <c r="AP10" s="55"/>
      <c r="AQ10" s="55"/>
      <c r="AR10" s="55"/>
      <c r="AS10" s="55"/>
      <c r="AT10" s="45">
        <f>データ!$V$6</f>
        <v>0.22</v>
      </c>
      <c r="AU10" s="45"/>
      <c r="AV10" s="45"/>
      <c r="AW10" s="45"/>
      <c r="AX10" s="45"/>
      <c r="AY10" s="45"/>
      <c r="AZ10" s="45"/>
      <c r="BA10" s="45"/>
      <c r="BB10" s="45">
        <f>データ!$W$6</f>
        <v>1186.3599999999999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ezE8VRmwXQJiO4mF740roLkFq0TbkYdk+aLJRCuh4PgYTSDXEcBBRiKZ/9IYJf/86ZKU3DWaZykCeoAF+6ZglQ==" saltValue="d9R0xtW0AGOpLnljfrUp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434248</v>
      </c>
      <c r="D6" s="20">
        <f t="shared" si="3"/>
        <v>47</v>
      </c>
      <c r="E6" s="20">
        <f t="shared" si="3"/>
        <v>1</v>
      </c>
      <c r="F6" s="20">
        <f t="shared" si="3"/>
        <v>0</v>
      </c>
      <c r="G6" s="20">
        <f t="shared" si="3"/>
        <v>0</v>
      </c>
      <c r="H6" s="20" t="str">
        <f t="shared" si="3"/>
        <v>熊本県　小国町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4.01</v>
      </c>
      <c r="Q6" s="21">
        <f t="shared" si="3"/>
        <v>1210</v>
      </c>
      <c r="R6" s="21">
        <f t="shared" si="3"/>
        <v>6634</v>
      </c>
      <c r="S6" s="21">
        <f t="shared" si="3"/>
        <v>136.94</v>
      </c>
      <c r="T6" s="21">
        <f t="shared" si="3"/>
        <v>48.44</v>
      </c>
      <c r="U6" s="21">
        <f t="shared" si="3"/>
        <v>261</v>
      </c>
      <c r="V6" s="21">
        <f t="shared" si="3"/>
        <v>0.22</v>
      </c>
      <c r="W6" s="21">
        <f t="shared" si="3"/>
        <v>1186.3599999999999</v>
      </c>
      <c r="X6" s="22">
        <f>IF(X7="",NA(),X7)</f>
        <v>100</v>
      </c>
      <c r="Y6" s="22">
        <f t="shared" ref="Y6:AG6" si="4">IF(Y7="",NA(),Y7)</f>
        <v>100</v>
      </c>
      <c r="Z6" s="22">
        <f t="shared" si="4"/>
        <v>100</v>
      </c>
      <c r="AA6" s="22">
        <f t="shared" si="4"/>
        <v>105.18</v>
      </c>
      <c r="AB6" s="22">
        <f t="shared" si="4"/>
        <v>96.96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1274.21</v>
      </c>
      <c r="BK6" s="22">
        <f t="shared" si="7"/>
        <v>1183.92</v>
      </c>
      <c r="BL6" s="22">
        <f t="shared" si="7"/>
        <v>1128.72</v>
      </c>
      <c r="BM6" s="22">
        <f t="shared" si="7"/>
        <v>1125.25</v>
      </c>
      <c r="BN6" s="22">
        <f t="shared" si="7"/>
        <v>1157.05</v>
      </c>
      <c r="BO6" s="21" t="str">
        <f>IF(BO7="","",IF(BO7="-","【-】","【"&amp;SUBSTITUTE(TEXT(BO7,"#,##0.00"),"-","△")&amp;"】"))</f>
        <v>【982.48】</v>
      </c>
      <c r="BP6" s="22">
        <f>IF(BP7="",NA(),BP7)</f>
        <v>100</v>
      </c>
      <c r="BQ6" s="22">
        <f t="shared" ref="BQ6:BY6" si="8">IF(BQ7="",NA(),BQ7)</f>
        <v>100</v>
      </c>
      <c r="BR6" s="22">
        <f t="shared" si="8"/>
        <v>100</v>
      </c>
      <c r="BS6" s="22">
        <f t="shared" si="8"/>
        <v>105.17</v>
      </c>
      <c r="BT6" s="22">
        <f t="shared" si="8"/>
        <v>96.95</v>
      </c>
      <c r="BU6" s="22">
        <f t="shared" si="8"/>
        <v>41.25</v>
      </c>
      <c r="BV6" s="22">
        <f t="shared" si="8"/>
        <v>42.5</v>
      </c>
      <c r="BW6" s="22">
        <f t="shared" si="8"/>
        <v>41.84</v>
      </c>
      <c r="BX6" s="22">
        <f t="shared" si="8"/>
        <v>41.44</v>
      </c>
      <c r="BY6" s="22">
        <f t="shared" si="8"/>
        <v>37.65</v>
      </c>
      <c r="BZ6" s="21" t="str">
        <f>IF(BZ7="","",IF(BZ7="-","【-】","【"&amp;SUBSTITUTE(TEXT(BZ7,"#,##0.00"),"-","△")&amp;"】"))</f>
        <v>【50.61】</v>
      </c>
      <c r="CA6" s="22">
        <f>IF(CA7="",NA(),CA7)</f>
        <v>70.290000000000006</v>
      </c>
      <c r="CB6" s="22">
        <f t="shared" ref="CB6:CJ6" si="9">IF(CB7="",NA(),CB7)</f>
        <v>70.290000000000006</v>
      </c>
      <c r="CC6" s="22">
        <f t="shared" si="9"/>
        <v>71.16</v>
      </c>
      <c r="CD6" s="22">
        <f t="shared" si="9"/>
        <v>67.67</v>
      </c>
      <c r="CE6" s="22">
        <f t="shared" si="9"/>
        <v>66.33</v>
      </c>
      <c r="CF6" s="22">
        <f t="shared" si="9"/>
        <v>383.25</v>
      </c>
      <c r="CG6" s="22">
        <f t="shared" si="9"/>
        <v>377.72</v>
      </c>
      <c r="CH6" s="22">
        <f t="shared" si="9"/>
        <v>390.47</v>
      </c>
      <c r="CI6" s="22">
        <f t="shared" si="9"/>
        <v>403.61</v>
      </c>
      <c r="CJ6" s="22">
        <f t="shared" si="9"/>
        <v>442.82</v>
      </c>
      <c r="CK6" s="21" t="str">
        <f>IF(CK7="","",IF(CK7="-","【-】","【"&amp;SUBSTITUTE(TEXT(CK7,"#,##0.00"),"-","△")&amp;"】"))</f>
        <v>【320.83】</v>
      </c>
      <c r="CL6" s="22">
        <f>IF(CL7="",NA(),CL7)</f>
        <v>57.25</v>
      </c>
      <c r="CM6" s="22">
        <f t="shared" ref="CM6:CU6" si="10">IF(CM7="",NA(),CM7)</f>
        <v>59.48</v>
      </c>
      <c r="CN6" s="22">
        <f t="shared" si="10"/>
        <v>70.7</v>
      </c>
      <c r="CO6" s="22">
        <f t="shared" si="10"/>
        <v>71.08</v>
      </c>
      <c r="CP6" s="22">
        <f t="shared" si="10"/>
        <v>78.849999999999994</v>
      </c>
      <c r="CQ6" s="22">
        <f t="shared" si="10"/>
        <v>48.26</v>
      </c>
      <c r="CR6" s="22">
        <f t="shared" si="10"/>
        <v>48.01</v>
      </c>
      <c r="CS6" s="22">
        <f t="shared" si="10"/>
        <v>49.08</v>
      </c>
      <c r="CT6" s="22">
        <f t="shared" si="10"/>
        <v>51.46</v>
      </c>
      <c r="CU6" s="22">
        <f t="shared" si="10"/>
        <v>51.84</v>
      </c>
      <c r="CV6" s="21" t="str">
        <f>IF(CV7="","",IF(CV7="-","【-】","【"&amp;SUBSTITUTE(TEXT(CV7,"#,##0.00"),"-","△")&amp;"】"))</f>
        <v>【56.15】</v>
      </c>
      <c r="CW6" s="22">
        <f>IF(CW7="",NA(),CW7)</f>
        <v>56.44</v>
      </c>
      <c r="CX6" s="22">
        <f t="shared" ref="CX6:DF6" si="11">IF(CX7="",NA(),CX7)</f>
        <v>55.94</v>
      </c>
      <c r="CY6" s="22">
        <f t="shared" si="11"/>
        <v>50.77</v>
      </c>
      <c r="CZ6" s="22">
        <f t="shared" si="11"/>
        <v>51.92</v>
      </c>
      <c r="DA6" s="22">
        <f t="shared" si="11"/>
        <v>54.12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1.1299999999999999</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434248</v>
      </c>
      <c r="D7" s="24">
        <v>47</v>
      </c>
      <c r="E7" s="24">
        <v>1</v>
      </c>
      <c r="F7" s="24">
        <v>0</v>
      </c>
      <c r="G7" s="24">
        <v>0</v>
      </c>
      <c r="H7" s="24" t="s">
        <v>96</v>
      </c>
      <c r="I7" s="24" t="s">
        <v>97</v>
      </c>
      <c r="J7" s="24" t="s">
        <v>98</v>
      </c>
      <c r="K7" s="24" t="s">
        <v>99</v>
      </c>
      <c r="L7" s="24" t="s">
        <v>100</v>
      </c>
      <c r="M7" s="24" t="s">
        <v>101</v>
      </c>
      <c r="N7" s="25" t="s">
        <v>102</v>
      </c>
      <c r="O7" s="25" t="s">
        <v>103</v>
      </c>
      <c r="P7" s="25">
        <v>4.01</v>
      </c>
      <c r="Q7" s="25">
        <v>1210</v>
      </c>
      <c r="R7" s="25">
        <v>6634</v>
      </c>
      <c r="S7" s="25">
        <v>136.94</v>
      </c>
      <c r="T7" s="25">
        <v>48.44</v>
      </c>
      <c r="U7" s="25">
        <v>261</v>
      </c>
      <c r="V7" s="25">
        <v>0.22</v>
      </c>
      <c r="W7" s="25">
        <v>1186.3599999999999</v>
      </c>
      <c r="X7" s="25">
        <v>100</v>
      </c>
      <c r="Y7" s="25">
        <v>100</v>
      </c>
      <c r="Z7" s="25">
        <v>100</v>
      </c>
      <c r="AA7" s="25">
        <v>105.18</v>
      </c>
      <c r="AB7" s="25">
        <v>96.96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1274.21</v>
      </c>
      <c r="BK7" s="25">
        <v>1183.92</v>
      </c>
      <c r="BL7" s="25">
        <v>1128.72</v>
      </c>
      <c r="BM7" s="25">
        <v>1125.25</v>
      </c>
      <c r="BN7" s="25">
        <v>1157.05</v>
      </c>
      <c r="BO7" s="25">
        <v>982.48</v>
      </c>
      <c r="BP7" s="25">
        <v>100</v>
      </c>
      <c r="BQ7" s="25">
        <v>100</v>
      </c>
      <c r="BR7" s="25">
        <v>100</v>
      </c>
      <c r="BS7" s="25">
        <v>105.17</v>
      </c>
      <c r="BT7" s="25">
        <v>96.95</v>
      </c>
      <c r="BU7" s="25">
        <v>41.25</v>
      </c>
      <c r="BV7" s="25">
        <v>42.5</v>
      </c>
      <c r="BW7" s="25">
        <v>41.84</v>
      </c>
      <c r="BX7" s="25">
        <v>41.44</v>
      </c>
      <c r="BY7" s="25">
        <v>37.65</v>
      </c>
      <c r="BZ7" s="25">
        <v>50.61</v>
      </c>
      <c r="CA7" s="25">
        <v>70.290000000000006</v>
      </c>
      <c r="CB7" s="25">
        <v>70.290000000000006</v>
      </c>
      <c r="CC7" s="25">
        <v>71.16</v>
      </c>
      <c r="CD7" s="25">
        <v>67.67</v>
      </c>
      <c r="CE7" s="25">
        <v>66.33</v>
      </c>
      <c r="CF7" s="25">
        <v>383.25</v>
      </c>
      <c r="CG7" s="25">
        <v>377.72</v>
      </c>
      <c r="CH7" s="25">
        <v>390.47</v>
      </c>
      <c r="CI7" s="25">
        <v>403.61</v>
      </c>
      <c r="CJ7" s="25">
        <v>442.82</v>
      </c>
      <c r="CK7" s="25">
        <v>320.83</v>
      </c>
      <c r="CL7" s="25">
        <v>57.25</v>
      </c>
      <c r="CM7" s="25">
        <v>59.48</v>
      </c>
      <c r="CN7" s="25">
        <v>70.7</v>
      </c>
      <c r="CO7" s="25">
        <v>71.08</v>
      </c>
      <c r="CP7" s="25">
        <v>78.849999999999994</v>
      </c>
      <c r="CQ7" s="25">
        <v>48.26</v>
      </c>
      <c r="CR7" s="25">
        <v>48.01</v>
      </c>
      <c r="CS7" s="25">
        <v>49.08</v>
      </c>
      <c r="CT7" s="25">
        <v>51.46</v>
      </c>
      <c r="CU7" s="25">
        <v>51.84</v>
      </c>
      <c r="CV7" s="25">
        <v>56.15</v>
      </c>
      <c r="CW7" s="25">
        <v>56.44</v>
      </c>
      <c r="CX7" s="25">
        <v>55.94</v>
      </c>
      <c r="CY7" s="25">
        <v>50.77</v>
      </c>
      <c r="CZ7" s="25">
        <v>51.92</v>
      </c>
      <c r="DA7" s="25">
        <v>54.12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1.1299999999999999</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上下水道係</cp:lastModifiedBy>
  <cp:lastPrinted>2024-01-30T07:51:21Z</cp:lastPrinted>
  <dcterms:created xsi:type="dcterms:W3CDTF">2023-12-05T01:07:30Z</dcterms:created>
  <dcterms:modified xsi:type="dcterms:W3CDTF">2024-01-30T08:38:32Z</dcterms:modified>
  <cp:category/>
</cp:coreProperties>
</file>