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５年度\07 公営企業総括\20 経営比較分析表（R4年度決算）★\05 市町村等→県　\13 天草市\【完】下水道\"/>
    </mc:Choice>
  </mc:AlternateContent>
  <workbookProtection workbookAlgorithmName="SHA-512" workbookHashValue="553eB1Mbv2de5S4+SIbWjLMShdlwtqhRSJjGG9dappwGGQSkaU7Jd/aWh2SECaQBOQH3dZxzjz70l+sxa/Q0GQ==" workbookSaltValue="SbUJsr4V8NoCH9nPDZp2kw=="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AD10" i="4"/>
  <c r="W10" i="4"/>
  <c r="B10" i="4"/>
  <c r="BB8" i="4"/>
  <c r="W8" i="4"/>
  <c r="I8" i="4"/>
  <c r="B6" i="4"/>
</calcChain>
</file>

<file path=xl/sharedStrings.xml><?xml version="1.0" encoding="utf-8"?>
<sst xmlns="http://schemas.openxmlformats.org/spreadsheetml/2006/main" count="231" uniqueCount="118">
  <si>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</si>
  <si>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</si>
  <si>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</si>
  <si>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</si>
  <si>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</si>
  <si>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</si>
  <si>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</si>
  <si>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</si>
  <si>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</si>
  <si>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</si>
  <si>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</si>
  <si>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</si>
  <si>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</si>
  <si>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</si>
  <si>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</si>
  <si>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</si>
  <si>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</si>
  <si>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</si>
  <si>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</si>
  <si>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</si>
  <si>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</si>
  <si>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</si>
  <si>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</si>
  <si>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</si>
  <si>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</si>
  <si>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</si>
  <si>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</si>
  <si>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</si>
  <si>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</si>
  <si>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</si>
  <si>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</si>
  <si>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</si>
  <si>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</si>
  <si>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</si>
  <si>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</si>
  <si>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</si>
  <si>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</si>
  <si>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</si>
  <si>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</si>
  <si>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</si>
  <si>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</si>
  <si>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</si>
  <si>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</si>
  <si>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</si>
  <si>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</si>
  <si>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</si>
  <si>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</si>
  <si>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</si>
  <si>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</si>
  <si>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</si>
  <si>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</si>
  <si>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</si>
  <si>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</si>
  <si>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</si>
  <si>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</si>
  <si>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</si>
  <si>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</si>
  <si>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</si>
  <si>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</si>
  <si>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</si>
  <si>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</si>
  <si>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</si>
  <si>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</si>
  <si>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</si>
  <si>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</si>
  <si>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</si>
  <si>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</si>
  <si>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</si>
  <si>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</si>
  <si>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</si>
  <si>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</si>
  <si>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</si>
  <si>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</si>
  <si>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</si>
  <si>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</si>
  <si>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</si>
  <si>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</si>
  <si>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</si>
  <si>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</si>
  <si>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</si>
  <si>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</si>
  <si>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</si>
  <si>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</si>
  <si>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</si>
  <si>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</si>
  <si>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</si>
  <si>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</si>
  <si>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</si>
  <si>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</si>
  <si>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</si>
  <si>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</si>
  <si>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</si>
  <si>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</si>
  <si>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</si>
  <si>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</si>
  <si>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</si>
  <si>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天草市</t>
  </si>
  <si>
    <t>法適用</t>
  </si>
  <si>
    <t>下水道事業</t>
  </si>
  <si>
    <t>漁業集落排水</t>
  </si>
  <si>
    <t>H1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</si>
  <si>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</si>
  <si>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</si>
  <si>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</si>
  <si>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</si>
  <si>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</si>
  <si>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</si>
  <si>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</si>
  <si>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</si>
  <si>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</si>
  <si>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</si>
  <si>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</si>
  <si>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</si>
  <si>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</si>
  <si>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</si>
  <si>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本事業は、複数の小規模処理区から構成されており、汚水処理原価は高く、経費回収率が低いことから厳しい経営環境にあります。
　本事業単独による経費回収率の上昇は見込めない状況にありますので、更なる水洗化率向上を図り、集合処理4事業（公共、特環、漁集、農集）会計全体での経営健全化を図ります。
　平成29年度に策定した経営戦略については、計画のローリングを行い、将来の経営予測に努めます。</t>
    <phoneticPr fontId="4"/>
  </si>
  <si>
    <t>①全国・類似団体平均を上回っています。単年度収支比率は100%以上を維持していますが、今後も健全経営を維持するため、経費削減に努める必要があります。
②累積欠損金は生じていません。
③全国・類似団体平均を上回っています。今後も支払能力を高めるためにも引き続き経営改善を行う必要があります。
④全国・類似団体に比べ低い水準にあり、企業債への依存度は低いと言えます。今後も計画的な更新に努めます。
⑤全国・類似団体平均を上回っていますが、100%を下回っており使用料で回収すべき経費を全て使用料で賄えていません。今後も接続率の向上を図り、使用料収入の確保に努めます。
⑥全国・類似団体平均を下回っています。今後も維持管理費の削減、接続率の向上による有収水量を増加させる経営改善に努めます。
⑦類似団体平均を下回っています。利用率向上のため、水洗化の推進を行っていますが、人口が減少するなか困難な状況です。
⑧全国・類似団体平均を下回っています。今後も処理区域の拡大は見込んでいないため、現在の処理区内で接続率向上に努めます。</t>
    <phoneticPr fontId="4"/>
  </si>
  <si>
    <t>①全国・類似団体平均を下回っていますが、資産の老朽化は進んでいます。今後はストックマネジメント計画により計画的に更新を行います。
②供用開始から38年であり、現在のところ法定耐用年数を経過した管渠は存在しません。そのため、管渠の本格的な更新は当面生じませんが、点検・診断を実施し、計画的な更新や維持管理に努めます。
③本事業では、本格的な管渠の更新は当面生じません。今後は点検・診断を定期的に実施しながら維持管理に努めます。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</si>
</sst>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EC-490D-8975-7B827D726CAA}"/>
            </c:ext>
          </c:extLst>
        </c:ser>
        <c:dLbls>
          <c:showLegendKey val="0"/>
          <c:showVal val="0"/>
          <c:showCatName val="0"/>
          <c:showSerName val="0"/>
          <c:showPercent val="0"/>
          <c:showBubbleSize val="0"/>
        </c:dLbls>
        <c:gapWidth val="150"/>
        <c:axId val="477959832"/>
        <c:axId val="477951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0.01</c:v>
                </c:pt>
                <c:pt idx="3">
                  <c:v>0</c:v>
                </c:pt>
                <c:pt idx="4" formatCode="#,##0.00;&quot;△&quot;#,##0.00;&quot;-&quot;">
                  <c:v>0.02</c:v>
                </c:pt>
              </c:numCache>
            </c:numRef>
          </c:val>
          <c:smooth val="0"/>
          <c:extLst>
            <c:ext xmlns:c16="http://schemas.microsoft.com/office/drawing/2014/chart" uri="{C3380CC4-5D6E-409C-BE32-E72D297353CC}">
              <c16:uniqueId val="{00000001-78EC-490D-8975-7B827D726CAA}"/>
            </c:ext>
          </c:extLst>
        </c:ser>
        <c:dLbls>
          <c:showLegendKey val="0"/>
          <c:showVal val="0"/>
          <c:showCatName val="0"/>
          <c:showSerName val="0"/>
          <c:showPercent val="0"/>
          <c:showBubbleSize val="0"/>
        </c:dLbls>
        <c:marker val="1"/>
        <c:smooth val="0"/>
        <c:axId val="477959832"/>
        <c:axId val="477951992"/>
      </c:lineChart>
      <c:dateAx>
        <c:axId val="477959832"/>
        <c:scaling>
          <c:orientation val="minMax"/>
        </c:scaling>
        <c:delete val="1"/>
        <c:axPos val="b"/>
        <c:numFmt formatCode="&quot;H&quot;yy" sourceLinked="1"/>
        <c:majorTickMark val="none"/>
        <c:minorTickMark val="none"/>
        <c:tickLblPos val="none"/>
        <c:crossAx val="477951992"/>
        <c:crosses val="autoZero"/>
        <c:auto val="1"/>
        <c:lblOffset val="100"/>
        <c:baseTimeUnit val="years"/>
      </c:dateAx>
      <c:valAx>
        <c:axId val="47795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95983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31.96</c:v>
                </c:pt>
                <c:pt idx="1">
                  <c:v>31.87</c:v>
                </c:pt>
                <c:pt idx="2">
                  <c:v>32.32</c:v>
                </c:pt>
                <c:pt idx="3">
                  <c:v>32.81</c:v>
                </c:pt>
                <c:pt idx="4">
                  <c:v>32.18</c:v>
                </c:pt>
              </c:numCache>
            </c:numRef>
          </c:val>
          <c:extLst>
            <c:ext xmlns:c16="http://schemas.microsoft.com/office/drawing/2014/chart" uri="{C3380CC4-5D6E-409C-BE32-E72D297353CC}">
              <c16:uniqueId val="{00000000-B5F9-4AC8-8EDD-05151492B93D}"/>
            </c:ext>
          </c:extLst>
        </c:ser>
        <c:dLbls>
          <c:showLegendKey val="0"/>
          <c:showVal val="0"/>
          <c:showCatName val="0"/>
          <c:showSerName val="0"/>
          <c:showPercent val="0"/>
          <c:showBubbleSize val="0"/>
        </c:dLbls>
        <c:gapWidth val="150"/>
        <c:axId val="480981448"/>
        <c:axId val="480973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40.83</c:v>
                </c:pt>
                <c:pt idx="1">
                  <c:v>39.130000000000003</c:v>
                </c:pt>
                <c:pt idx="2">
                  <c:v>40.29</c:v>
                </c:pt>
                <c:pt idx="3">
                  <c:v>40.11</c:v>
                </c:pt>
                <c:pt idx="4">
                  <c:v>37.67</c:v>
                </c:pt>
              </c:numCache>
            </c:numRef>
          </c:val>
          <c:smooth val="0"/>
          <c:extLst>
            <c:ext xmlns:c16="http://schemas.microsoft.com/office/drawing/2014/chart" uri="{C3380CC4-5D6E-409C-BE32-E72D297353CC}">
              <c16:uniqueId val="{00000001-B5F9-4AC8-8EDD-05151492B93D}"/>
            </c:ext>
          </c:extLst>
        </c:ser>
        <c:dLbls>
          <c:showLegendKey val="0"/>
          <c:showVal val="0"/>
          <c:showCatName val="0"/>
          <c:showSerName val="0"/>
          <c:showPercent val="0"/>
          <c:showBubbleSize val="0"/>
        </c:dLbls>
        <c:marker val="1"/>
        <c:smooth val="0"/>
        <c:axId val="480981448"/>
        <c:axId val="480973608"/>
      </c:lineChart>
      <c:dateAx>
        <c:axId val="480981448"/>
        <c:scaling>
          <c:orientation val="minMax"/>
        </c:scaling>
        <c:delete val="1"/>
        <c:axPos val="b"/>
        <c:numFmt formatCode="&quot;H&quot;yy" sourceLinked="1"/>
        <c:majorTickMark val="none"/>
        <c:minorTickMark val="none"/>
        <c:tickLblPos val="none"/>
        <c:crossAx val="480973608"/>
        <c:crosses val="autoZero"/>
        <c:auto val="1"/>
        <c:lblOffset val="100"/>
        <c:baseTimeUnit val="years"/>
      </c:dateAx>
      <c:valAx>
        <c:axId val="480973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981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68.2</c:v>
                </c:pt>
                <c:pt idx="1">
                  <c:v>68.39</c:v>
                </c:pt>
                <c:pt idx="2">
                  <c:v>70.66</c:v>
                </c:pt>
                <c:pt idx="3">
                  <c:v>71.290000000000006</c:v>
                </c:pt>
                <c:pt idx="4">
                  <c:v>72.92</c:v>
                </c:pt>
              </c:numCache>
            </c:numRef>
          </c:val>
          <c:extLst>
            <c:ext xmlns:c16="http://schemas.microsoft.com/office/drawing/2014/chart" uri="{C3380CC4-5D6E-409C-BE32-E72D297353CC}">
              <c16:uniqueId val="{00000000-90CD-434B-A9FB-4A4DD6DDAD04}"/>
            </c:ext>
          </c:extLst>
        </c:ser>
        <c:dLbls>
          <c:showLegendKey val="0"/>
          <c:showVal val="0"/>
          <c:showCatName val="0"/>
          <c:showSerName val="0"/>
          <c:showPercent val="0"/>
          <c:showBubbleSize val="0"/>
        </c:dLbls>
        <c:gapWidth val="150"/>
        <c:axId val="480979488"/>
        <c:axId val="480971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c:v>
                </c:pt>
                <c:pt idx="1">
                  <c:v>86.33</c:v>
                </c:pt>
                <c:pt idx="2">
                  <c:v>87.49</c:v>
                </c:pt>
                <c:pt idx="3">
                  <c:v>87.61</c:v>
                </c:pt>
                <c:pt idx="4">
                  <c:v>87.94</c:v>
                </c:pt>
              </c:numCache>
            </c:numRef>
          </c:val>
          <c:smooth val="0"/>
          <c:extLst>
            <c:ext xmlns:c16="http://schemas.microsoft.com/office/drawing/2014/chart" uri="{C3380CC4-5D6E-409C-BE32-E72D297353CC}">
              <c16:uniqueId val="{00000001-90CD-434B-A9FB-4A4DD6DDAD04}"/>
            </c:ext>
          </c:extLst>
        </c:ser>
        <c:dLbls>
          <c:showLegendKey val="0"/>
          <c:showVal val="0"/>
          <c:showCatName val="0"/>
          <c:showSerName val="0"/>
          <c:showPercent val="0"/>
          <c:showBubbleSize val="0"/>
        </c:dLbls>
        <c:marker val="1"/>
        <c:smooth val="0"/>
        <c:axId val="480979488"/>
        <c:axId val="480971256"/>
      </c:lineChart>
      <c:dateAx>
        <c:axId val="480979488"/>
        <c:scaling>
          <c:orientation val="minMax"/>
        </c:scaling>
        <c:delete val="1"/>
        <c:axPos val="b"/>
        <c:numFmt formatCode="&quot;H&quot;yy" sourceLinked="1"/>
        <c:majorTickMark val="none"/>
        <c:minorTickMark val="none"/>
        <c:tickLblPos val="none"/>
        <c:crossAx val="480971256"/>
        <c:crosses val="autoZero"/>
        <c:auto val="1"/>
        <c:lblOffset val="100"/>
        <c:baseTimeUnit val="years"/>
      </c:dateAx>
      <c:valAx>
        <c:axId val="480971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97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115.46</c:v>
                </c:pt>
                <c:pt idx="1">
                  <c:v>121.51</c:v>
                </c:pt>
                <c:pt idx="2">
                  <c:v>112.64</c:v>
                </c:pt>
                <c:pt idx="3">
                  <c:v>111.45</c:v>
                </c:pt>
                <c:pt idx="4">
                  <c:v>104.95</c:v>
                </c:pt>
              </c:numCache>
            </c:numRef>
          </c:val>
          <c:extLst>
            <c:ext xmlns:c16="http://schemas.microsoft.com/office/drawing/2014/chart" uri="{C3380CC4-5D6E-409C-BE32-E72D297353CC}">
              <c16:uniqueId val="{00000000-2CBD-4EBE-916A-0E5F254FA4CE}"/>
            </c:ext>
          </c:extLst>
        </c:ser>
        <c:dLbls>
          <c:showLegendKey val="0"/>
          <c:showVal val="0"/>
          <c:showCatName val="0"/>
          <c:showSerName val="0"/>
          <c:showPercent val="0"/>
          <c:showBubbleSize val="0"/>
        </c:dLbls>
        <c:gapWidth val="150"/>
        <c:axId val="477948856"/>
        <c:axId val="477952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101.8</c:v>
                </c:pt>
                <c:pt idx="1">
                  <c:v>100.27</c:v>
                </c:pt>
                <c:pt idx="2">
                  <c:v>95.71</c:v>
                </c:pt>
                <c:pt idx="3">
                  <c:v>96.59</c:v>
                </c:pt>
                <c:pt idx="4">
                  <c:v>96.86</c:v>
                </c:pt>
              </c:numCache>
            </c:numRef>
          </c:val>
          <c:smooth val="0"/>
          <c:extLst>
            <c:ext xmlns:c16="http://schemas.microsoft.com/office/drawing/2014/chart" uri="{C3380CC4-5D6E-409C-BE32-E72D297353CC}">
              <c16:uniqueId val="{00000001-2CBD-4EBE-916A-0E5F254FA4CE}"/>
            </c:ext>
          </c:extLst>
        </c:ser>
        <c:dLbls>
          <c:showLegendKey val="0"/>
          <c:showVal val="0"/>
          <c:showCatName val="0"/>
          <c:showSerName val="0"/>
          <c:showPercent val="0"/>
          <c:showBubbleSize val="0"/>
        </c:dLbls>
        <c:marker val="1"/>
        <c:smooth val="0"/>
        <c:axId val="477948856"/>
        <c:axId val="477952776"/>
      </c:lineChart>
      <c:dateAx>
        <c:axId val="477948856"/>
        <c:scaling>
          <c:orientation val="minMax"/>
        </c:scaling>
        <c:delete val="1"/>
        <c:axPos val="b"/>
        <c:numFmt formatCode="&quot;H&quot;yy" sourceLinked="1"/>
        <c:majorTickMark val="none"/>
        <c:minorTickMark val="none"/>
        <c:tickLblPos val="none"/>
        <c:crossAx val="477952776"/>
        <c:crosses val="autoZero"/>
        <c:auto val="1"/>
        <c:lblOffset val="100"/>
        <c:baseTimeUnit val="years"/>
      </c:dateAx>
      <c:valAx>
        <c:axId val="477952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948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11.49</c:v>
                </c:pt>
                <c:pt idx="1">
                  <c:v>14.46</c:v>
                </c:pt>
                <c:pt idx="2">
                  <c:v>17.84</c:v>
                </c:pt>
                <c:pt idx="3">
                  <c:v>21.24</c:v>
                </c:pt>
                <c:pt idx="4">
                  <c:v>24.19</c:v>
                </c:pt>
              </c:numCache>
            </c:numRef>
          </c:val>
          <c:extLst>
            <c:ext xmlns:c16="http://schemas.microsoft.com/office/drawing/2014/chart" uri="{C3380CC4-5D6E-409C-BE32-E72D297353CC}">
              <c16:uniqueId val="{00000000-7923-4D9B-99B8-89C4327A039C}"/>
            </c:ext>
          </c:extLst>
        </c:ser>
        <c:dLbls>
          <c:showLegendKey val="0"/>
          <c:showVal val="0"/>
          <c:showCatName val="0"/>
          <c:showSerName val="0"/>
          <c:showPercent val="0"/>
          <c:showBubbleSize val="0"/>
        </c:dLbls>
        <c:gapWidth val="150"/>
        <c:axId val="477953560"/>
        <c:axId val="47795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27.21</c:v>
                </c:pt>
                <c:pt idx="1">
                  <c:v>32.14</c:v>
                </c:pt>
                <c:pt idx="2">
                  <c:v>29.9</c:v>
                </c:pt>
                <c:pt idx="3">
                  <c:v>32.58</c:v>
                </c:pt>
                <c:pt idx="4">
                  <c:v>37.479999999999997</c:v>
                </c:pt>
              </c:numCache>
            </c:numRef>
          </c:val>
          <c:smooth val="0"/>
          <c:extLst>
            <c:ext xmlns:c16="http://schemas.microsoft.com/office/drawing/2014/chart" uri="{C3380CC4-5D6E-409C-BE32-E72D297353CC}">
              <c16:uniqueId val="{00000001-7923-4D9B-99B8-89C4327A039C}"/>
            </c:ext>
          </c:extLst>
        </c:ser>
        <c:dLbls>
          <c:showLegendKey val="0"/>
          <c:showVal val="0"/>
          <c:showCatName val="0"/>
          <c:showSerName val="0"/>
          <c:showPercent val="0"/>
          <c:showBubbleSize val="0"/>
        </c:dLbls>
        <c:marker val="1"/>
        <c:smooth val="0"/>
        <c:axId val="477953560"/>
        <c:axId val="477950816"/>
      </c:lineChart>
      <c:dateAx>
        <c:axId val="477953560"/>
        <c:scaling>
          <c:orientation val="minMax"/>
        </c:scaling>
        <c:delete val="1"/>
        <c:axPos val="b"/>
        <c:numFmt formatCode="&quot;H&quot;yy" sourceLinked="1"/>
        <c:majorTickMark val="none"/>
        <c:minorTickMark val="none"/>
        <c:tickLblPos val="none"/>
        <c:crossAx val="477950816"/>
        <c:crosses val="autoZero"/>
        <c:auto val="1"/>
        <c:lblOffset val="100"/>
        <c:baseTimeUnit val="years"/>
      </c:dateAx>
      <c:valAx>
        <c:axId val="47795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953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CE-4953-88DD-C8E2981A9DF6}"/>
            </c:ext>
          </c:extLst>
        </c:ser>
        <c:dLbls>
          <c:showLegendKey val="0"/>
          <c:showVal val="0"/>
          <c:showCatName val="0"/>
          <c:showSerName val="0"/>
          <c:showPercent val="0"/>
          <c:showBubbleSize val="0"/>
        </c:dLbls>
        <c:gapWidth val="150"/>
        <c:axId val="477954344"/>
        <c:axId val="47795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7CE-4953-88DD-C8E2981A9DF6}"/>
            </c:ext>
          </c:extLst>
        </c:ser>
        <c:dLbls>
          <c:showLegendKey val="0"/>
          <c:showVal val="0"/>
          <c:showCatName val="0"/>
          <c:showSerName val="0"/>
          <c:showPercent val="0"/>
          <c:showBubbleSize val="0"/>
        </c:dLbls>
        <c:marker val="1"/>
        <c:smooth val="0"/>
        <c:axId val="477954344"/>
        <c:axId val="477954736"/>
      </c:lineChart>
      <c:dateAx>
        <c:axId val="477954344"/>
        <c:scaling>
          <c:orientation val="minMax"/>
        </c:scaling>
        <c:delete val="1"/>
        <c:axPos val="b"/>
        <c:numFmt formatCode="&quot;H&quot;yy" sourceLinked="1"/>
        <c:majorTickMark val="none"/>
        <c:minorTickMark val="none"/>
        <c:tickLblPos val="none"/>
        <c:crossAx val="477954736"/>
        <c:crosses val="autoZero"/>
        <c:auto val="1"/>
        <c:lblOffset val="100"/>
        <c:baseTimeUnit val="years"/>
      </c:dateAx>
      <c:valAx>
        <c:axId val="47795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954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EF-46BB-8EBE-1FD372BE60BF}"/>
            </c:ext>
          </c:extLst>
        </c:ser>
        <c:dLbls>
          <c:showLegendKey val="0"/>
          <c:showVal val="0"/>
          <c:showCatName val="0"/>
          <c:showSerName val="0"/>
          <c:showPercent val="0"/>
          <c:showBubbleSize val="0"/>
        </c:dLbls>
        <c:gapWidth val="150"/>
        <c:axId val="477961792"/>
        <c:axId val="477963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3.87</c:v>
                </c:pt>
                <c:pt idx="1">
                  <c:v>6.23</c:v>
                </c:pt>
                <c:pt idx="2">
                  <c:v>11.66</c:v>
                </c:pt>
                <c:pt idx="3">
                  <c:v>18.57</c:v>
                </c:pt>
                <c:pt idx="4">
                  <c:v>17.78</c:v>
                </c:pt>
              </c:numCache>
            </c:numRef>
          </c:val>
          <c:smooth val="0"/>
          <c:extLst>
            <c:ext xmlns:c16="http://schemas.microsoft.com/office/drawing/2014/chart" uri="{C3380CC4-5D6E-409C-BE32-E72D297353CC}">
              <c16:uniqueId val="{00000001-3AEF-46BB-8EBE-1FD372BE60BF}"/>
            </c:ext>
          </c:extLst>
        </c:ser>
        <c:dLbls>
          <c:showLegendKey val="0"/>
          <c:showVal val="0"/>
          <c:showCatName val="0"/>
          <c:showSerName val="0"/>
          <c:showPercent val="0"/>
          <c:showBubbleSize val="0"/>
        </c:dLbls>
        <c:marker val="1"/>
        <c:smooth val="0"/>
        <c:axId val="477961792"/>
        <c:axId val="477963752"/>
      </c:lineChart>
      <c:dateAx>
        <c:axId val="477961792"/>
        <c:scaling>
          <c:orientation val="minMax"/>
        </c:scaling>
        <c:delete val="1"/>
        <c:axPos val="b"/>
        <c:numFmt formatCode="&quot;H&quot;yy" sourceLinked="1"/>
        <c:majorTickMark val="none"/>
        <c:minorTickMark val="none"/>
        <c:tickLblPos val="none"/>
        <c:crossAx val="477963752"/>
        <c:crosses val="autoZero"/>
        <c:auto val="1"/>
        <c:lblOffset val="100"/>
        <c:baseTimeUnit val="years"/>
      </c:dateAx>
      <c:valAx>
        <c:axId val="477963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96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50.97</c:v>
                </c:pt>
                <c:pt idx="1">
                  <c:v>77.540000000000006</c:v>
                </c:pt>
                <c:pt idx="2">
                  <c:v>88.46</c:v>
                </c:pt>
                <c:pt idx="3">
                  <c:v>121.73</c:v>
                </c:pt>
                <c:pt idx="4">
                  <c:v>114.15</c:v>
                </c:pt>
              </c:numCache>
            </c:numRef>
          </c:val>
          <c:extLst>
            <c:ext xmlns:c16="http://schemas.microsoft.com/office/drawing/2014/chart" uri="{C3380CC4-5D6E-409C-BE32-E72D297353CC}">
              <c16:uniqueId val="{00000000-C8C0-44F7-814E-FAFA911E7D87}"/>
            </c:ext>
          </c:extLst>
        </c:ser>
        <c:dLbls>
          <c:showLegendKey val="0"/>
          <c:showVal val="0"/>
          <c:showCatName val="0"/>
          <c:showSerName val="0"/>
          <c:showPercent val="0"/>
          <c:showBubbleSize val="0"/>
        </c:dLbls>
        <c:gapWidth val="150"/>
        <c:axId val="477963360"/>
        <c:axId val="47796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27.44</c:v>
                </c:pt>
                <c:pt idx="1">
                  <c:v>33.43</c:v>
                </c:pt>
                <c:pt idx="2">
                  <c:v>53.11</c:v>
                </c:pt>
                <c:pt idx="3">
                  <c:v>54.48</c:v>
                </c:pt>
                <c:pt idx="4">
                  <c:v>51.12</c:v>
                </c:pt>
              </c:numCache>
            </c:numRef>
          </c:val>
          <c:smooth val="0"/>
          <c:extLst>
            <c:ext xmlns:c16="http://schemas.microsoft.com/office/drawing/2014/chart" uri="{C3380CC4-5D6E-409C-BE32-E72D297353CC}">
              <c16:uniqueId val="{00000001-C8C0-44F7-814E-FAFA911E7D87}"/>
            </c:ext>
          </c:extLst>
        </c:ser>
        <c:dLbls>
          <c:showLegendKey val="0"/>
          <c:showVal val="0"/>
          <c:showCatName val="0"/>
          <c:showSerName val="0"/>
          <c:showPercent val="0"/>
          <c:showBubbleSize val="0"/>
        </c:dLbls>
        <c:marker val="1"/>
        <c:smooth val="0"/>
        <c:axId val="477963360"/>
        <c:axId val="477962576"/>
      </c:lineChart>
      <c:dateAx>
        <c:axId val="477963360"/>
        <c:scaling>
          <c:orientation val="minMax"/>
        </c:scaling>
        <c:delete val="1"/>
        <c:axPos val="b"/>
        <c:numFmt formatCode="&quot;H&quot;yy" sourceLinked="1"/>
        <c:majorTickMark val="none"/>
        <c:minorTickMark val="none"/>
        <c:tickLblPos val="none"/>
        <c:crossAx val="477962576"/>
        <c:crosses val="autoZero"/>
        <c:auto val="1"/>
        <c:lblOffset val="100"/>
        <c:baseTimeUnit val="years"/>
      </c:dateAx>
      <c:valAx>
        <c:axId val="47796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96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161.78</c:v>
                </c:pt>
                <c:pt idx="1">
                  <c:v>1.43</c:v>
                </c:pt>
                <c:pt idx="2">
                  <c:v>267.42</c:v>
                </c:pt>
                <c:pt idx="3">
                  <c:v>156.66999999999999</c:v>
                </c:pt>
                <c:pt idx="4">
                  <c:v>147.31</c:v>
                </c:pt>
              </c:numCache>
            </c:numRef>
          </c:val>
          <c:extLst>
            <c:ext xmlns:c16="http://schemas.microsoft.com/office/drawing/2014/chart" uri="{C3380CC4-5D6E-409C-BE32-E72D297353CC}">
              <c16:uniqueId val="{00000000-2A31-42A3-BF72-A544AC253986}"/>
            </c:ext>
          </c:extLst>
        </c:ser>
        <c:dLbls>
          <c:showLegendKey val="0"/>
          <c:showVal val="0"/>
          <c:showCatName val="0"/>
          <c:showSerName val="0"/>
          <c:showPercent val="0"/>
          <c:showBubbleSize val="0"/>
        </c:dLbls>
        <c:gapWidth val="150"/>
        <c:axId val="189390064"/>
        <c:axId val="189391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512.88</c:v>
                </c:pt>
                <c:pt idx="1">
                  <c:v>641.42999999999995</c:v>
                </c:pt>
                <c:pt idx="2">
                  <c:v>807.81</c:v>
                </c:pt>
                <c:pt idx="3">
                  <c:v>733.23</c:v>
                </c:pt>
                <c:pt idx="4">
                  <c:v>607.88</c:v>
                </c:pt>
              </c:numCache>
            </c:numRef>
          </c:val>
          <c:smooth val="0"/>
          <c:extLst>
            <c:ext xmlns:c16="http://schemas.microsoft.com/office/drawing/2014/chart" uri="{C3380CC4-5D6E-409C-BE32-E72D297353CC}">
              <c16:uniqueId val="{00000001-2A31-42A3-BF72-A544AC253986}"/>
            </c:ext>
          </c:extLst>
        </c:ser>
        <c:dLbls>
          <c:showLegendKey val="0"/>
          <c:showVal val="0"/>
          <c:showCatName val="0"/>
          <c:showSerName val="0"/>
          <c:showPercent val="0"/>
          <c:showBubbleSize val="0"/>
        </c:dLbls>
        <c:marker val="1"/>
        <c:smooth val="0"/>
        <c:axId val="189390064"/>
        <c:axId val="189391240"/>
      </c:lineChart>
      <c:dateAx>
        <c:axId val="189390064"/>
        <c:scaling>
          <c:orientation val="minMax"/>
        </c:scaling>
        <c:delete val="1"/>
        <c:axPos val="b"/>
        <c:numFmt formatCode="&quot;H&quot;yy" sourceLinked="1"/>
        <c:majorTickMark val="none"/>
        <c:minorTickMark val="none"/>
        <c:tickLblPos val="none"/>
        <c:crossAx val="189391240"/>
        <c:crosses val="autoZero"/>
        <c:auto val="1"/>
        <c:lblOffset val="100"/>
        <c:baseTimeUnit val="years"/>
      </c:dateAx>
      <c:valAx>
        <c:axId val="189391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39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60.04</c:v>
                </c:pt>
                <c:pt idx="1">
                  <c:v>69.41</c:v>
                </c:pt>
                <c:pt idx="2">
                  <c:v>56.3</c:v>
                </c:pt>
                <c:pt idx="3">
                  <c:v>62.42</c:v>
                </c:pt>
                <c:pt idx="4">
                  <c:v>60.88</c:v>
                </c:pt>
              </c:numCache>
            </c:numRef>
          </c:val>
          <c:extLst>
            <c:ext xmlns:c16="http://schemas.microsoft.com/office/drawing/2014/chart" uri="{C3380CC4-5D6E-409C-BE32-E72D297353CC}">
              <c16:uniqueId val="{00000000-BBE1-4251-B91C-AA2D354D73A9}"/>
            </c:ext>
          </c:extLst>
        </c:ser>
        <c:dLbls>
          <c:showLegendKey val="0"/>
          <c:showVal val="0"/>
          <c:showCatName val="0"/>
          <c:showSerName val="0"/>
          <c:showPercent val="0"/>
          <c:showBubbleSize val="0"/>
        </c:dLbls>
        <c:gapWidth val="150"/>
        <c:axId val="480981840"/>
        <c:axId val="48098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51.07</c:v>
                </c:pt>
                <c:pt idx="1">
                  <c:v>56.93</c:v>
                </c:pt>
                <c:pt idx="2">
                  <c:v>49.44</c:v>
                </c:pt>
                <c:pt idx="3">
                  <c:v>54.39</c:v>
                </c:pt>
                <c:pt idx="4">
                  <c:v>48.98</c:v>
                </c:pt>
              </c:numCache>
            </c:numRef>
          </c:val>
          <c:smooth val="0"/>
          <c:extLst>
            <c:ext xmlns:c16="http://schemas.microsoft.com/office/drawing/2014/chart" uri="{C3380CC4-5D6E-409C-BE32-E72D297353CC}">
              <c16:uniqueId val="{00000001-BBE1-4251-B91C-AA2D354D73A9}"/>
            </c:ext>
          </c:extLst>
        </c:ser>
        <c:dLbls>
          <c:showLegendKey val="0"/>
          <c:showVal val="0"/>
          <c:showCatName val="0"/>
          <c:showSerName val="0"/>
          <c:showPercent val="0"/>
          <c:showBubbleSize val="0"/>
        </c:dLbls>
        <c:marker val="1"/>
        <c:smooth val="0"/>
        <c:axId val="480981840"/>
        <c:axId val="480982624"/>
      </c:lineChart>
      <c:dateAx>
        <c:axId val="480981840"/>
        <c:scaling>
          <c:orientation val="minMax"/>
        </c:scaling>
        <c:delete val="1"/>
        <c:axPos val="b"/>
        <c:numFmt formatCode="&quot;H&quot;yy" sourceLinked="1"/>
        <c:majorTickMark val="none"/>
        <c:minorTickMark val="none"/>
        <c:tickLblPos val="none"/>
        <c:crossAx val="480982624"/>
        <c:crosses val="autoZero"/>
        <c:auto val="1"/>
        <c:lblOffset val="100"/>
        <c:baseTimeUnit val="years"/>
      </c:dateAx>
      <c:valAx>
        <c:axId val="48098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98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305.04000000000002</c:v>
                </c:pt>
                <c:pt idx="1">
                  <c:v>263.68</c:v>
                </c:pt>
                <c:pt idx="2">
                  <c:v>324.5</c:v>
                </c:pt>
                <c:pt idx="3">
                  <c:v>293.13</c:v>
                </c:pt>
                <c:pt idx="4">
                  <c:v>301.64999999999998</c:v>
                </c:pt>
              </c:numCache>
            </c:numRef>
          </c:val>
          <c:extLst>
            <c:ext xmlns:c16="http://schemas.microsoft.com/office/drawing/2014/chart" uri="{C3380CC4-5D6E-409C-BE32-E72D297353CC}">
              <c16:uniqueId val="{00000000-A06D-4142-A61A-4A5BA3E91999}"/>
            </c:ext>
          </c:extLst>
        </c:ser>
        <c:dLbls>
          <c:showLegendKey val="0"/>
          <c:showVal val="0"/>
          <c:showCatName val="0"/>
          <c:showSerName val="0"/>
          <c:showPercent val="0"/>
          <c:showBubbleSize val="0"/>
        </c:dLbls>
        <c:gapWidth val="150"/>
        <c:axId val="480982232"/>
        <c:axId val="48098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314.68</c:v>
                </c:pt>
                <c:pt idx="1">
                  <c:v>300.17</c:v>
                </c:pt>
                <c:pt idx="2">
                  <c:v>343.49</c:v>
                </c:pt>
                <c:pt idx="3">
                  <c:v>318.06</c:v>
                </c:pt>
                <c:pt idx="4">
                  <c:v>362.51</c:v>
                </c:pt>
              </c:numCache>
            </c:numRef>
          </c:val>
          <c:smooth val="0"/>
          <c:extLst>
            <c:ext xmlns:c16="http://schemas.microsoft.com/office/drawing/2014/chart" uri="{C3380CC4-5D6E-409C-BE32-E72D297353CC}">
              <c16:uniqueId val="{00000001-A06D-4142-A61A-4A5BA3E91999}"/>
            </c:ext>
          </c:extLst>
        </c:ser>
        <c:dLbls>
          <c:showLegendKey val="0"/>
          <c:showVal val="0"/>
          <c:showCatName val="0"/>
          <c:showSerName val="0"/>
          <c:showPercent val="0"/>
          <c:showBubbleSize val="0"/>
        </c:dLbls>
        <c:marker val="1"/>
        <c:smooth val="0"/>
        <c:axId val="480982232"/>
        <c:axId val="480980272"/>
      </c:lineChart>
      <c:dateAx>
        <c:axId val="480982232"/>
        <c:scaling>
          <c:orientation val="minMax"/>
        </c:scaling>
        <c:delete val="1"/>
        <c:axPos val="b"/>
        <c:numFmt formatCode="&quot;H&quot;yy" sourceLinked="1"/>
        <c:majorTickMark val="none"/>
        <c:minorTickMark val="none"/>
        <c:tickLblPos val="none"/>
        <c:crossAx val="480980272"/>
        <c:crosses val="autoZero"/>
        <c:auto val="1"/>
        <c:lblOffset val="100"/>
        <c:baseTimeUnit val="years"/>
      </c:dateAx>
      <c:valAx>
        <c:axId val="48098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982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22"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熊本県　天草市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H1</v>
      </c>
      <c r="X8" s="65"/>
      <c r="Y8" s="65"/>
      <c r="Z8" s="65"/>
      <c r="AA8" s="65"/>
      <c r="AB8" s="65"/>
      <c r="AC8" s="65"/>
      <c r="AD8" s="66" t="str">
        <f>データ!$M$6</f>
        <v>非設置</v>
      </c>
      <c r="AE8" s="66"/>
      <c r="AF8" s="66"/>
      <c r="AG8" s="66"/>
      <c r="AH8" s="66"/>
      <c r="AI8" s="66"/>
      <c r="AJ8" s="66"/>
      <c r="AK8" s="3"/>
      <c r="AL8" s="45">
        <f>データ!S6</f>
        <v>75101</v>
      </c>
      <c r="AM8" s="45"/>
      <c r="AN8" s="45"/>
      <c r="AO8" s="45"/>
      <c r="AP8" s="45"/>
      <c r="AQ8" s="45"/>
      <c r="AR8" s="45"/>
      <c r="AS8" s="45"/>
      <c r="AT8" s="46">
        <f>データ!T6</f>
        <v>683.82</v>
      </c>
      <c r="AU8" s="46"/>
      <c r="AV8" s="46"/>
      <c r="AW8" s="46"/>
      <c r="AX8" s="46"/>
      <c r="AY8" s="46"/>
      <c r="AZ8" s="46"/>
      <c r="BA8" s="46"/>
      <c r="BB8" s="46">
        <f>データ!U6</f>
        <v>109.83</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71.7</v>
      </c>
      <c r="J10" s="46"/>
      <c r="K10" s="46"/>
      <c r="L10" s="46"/>
      <c r="M10" s="46"/>
      <c r="N10" s="46"/>
      <c r="O10" s="46"/>
      <c r="P10" s="46">
        <f>データ!P6</f>
        <v>7.42</v>
      </c>
      <c r="Q10" s="46"/>
      <c r="R10" s="46"/>
      <c r="S10" s="46"/>
      <c r="T10" s="46"/>
      <c r="U10" s="46"/>
      <c r="V10" s="46"/>
      <c r="W10" s="46">
        <f>データ!Q6</f>
        <v>86.39</v>
      </c>
      <c r="X10" s="46"/>
      <c r="Y10" s="46"/>
      <c r="Z10" s="46"/>
      <c r="AA10" s="46"/>
      <c r="AB10" s="46"/>
      <c r="AC10" s="46"/>
      <c r="AD10" s="45">
        <f>データ!R6</f>
        <v>3740</v>
      </c>
      <c r="AE10" s="45"/>
      <c r="AF10" s="45"/>
      <c r="AG10" s="45"/>
      <c r="AH10" s="45"/>
      <c r="AI10" s="45"/>
      <c r="AJ10" s="45"/>
      <c r="AK10" s="2"/>
      <c r="AL10" s="45">
        <f>データ!V6</f>
        <v>5495</v>
      </c>
      <c r="AM10" s="45"/>
      <c r="AN10" s="45"/>
      <c r="AO10" s="45"/>
      <c r="AP10" s="45"/>
      <c r="AQ10" s="45"/>
      <c r="AR10" s="45"/>
      <c r="AS10" s="45"/>
      <c r="AT10" s="46">
        <f>データ!W6</f>
        <v>1.92</v>
      </c>
      <c r="AU10" s="46"/>
      <c r="AV10" s="46"/>
      <c r="AW10" s="46"/>
      <c r="AX10" s="46"/>
      <c r="AY10" s="46"/>
      <c r="AZ10" s="46"/>
      <c r="BA10" s="46"/>
      <c r="BB10" s="46">
        <f>データ!X6</f>
        <v>2861.98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116</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0" t="s">
        <v>117</v>
      </c>
      <c r="BM47" s="81"/>
      <c r="BN47" s="81"/>
      <c r="BO47" s="81"/>
      <c r="BP47" s="81"/>
      <c r="BQ47" s="81"/>
      <c r="BR47" s="81"/>
      <c r="BS47" s="81"/>
      <c r="BT47" s="81"/>
      <c r="BU47" s="81"/>
      <c r="BV47" s="81"/>
      <c r="BW47" s="81"/>
      <c r="BX47" s="81"/>
      <c r="BY47" s="81"/>
      <c r="BZ47" s="8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0"/>
      <c r="BM48" s="81"/>
      <c r="BN48" s="81"/>
      <c r="BO48" s="81"/>
      <c r="BP48" s="81"/>
      <c r="BQ48" s="81"/>
      <c r="BR48" s="81"/>
      <c r="BS48" s="81"/>
      <c r="BT48" s="81"/>
      <c r="BU48" s="81"/>
      <c r="BV48" s="81"/>
      <c r="BW48" s="81"/>
      <c r="BX48" s="81"/>
      <c r="BY48" s="81"/>
      <c r="BZ48" s="8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0"/>
      <c r="BM49" s="81"/>
      <c r="BN49" s="81"/>
      <c r="BO49" s="81"/>
      <c r="BP49" s="81"/>
      <c r="BQ49" s="81"/>
      <c r="BR49" s="81"/>
      <c r="BS49" s="81"/>
      <c r="BT49" s="81"/>
      <c r="BU49" s="81"/>
      <c r="BV49" s="81"/>
      <c r="BW49" s="81"/>
      <c r="BX49" s="81"/>
      <c r="BY49" s="81"/>
      <c r="BZ49" s="8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0"/>
      <c r="BM50" s="81"/>
      <c r="BN50" s="81"/>
      <c r="BO50" s="81"/>
      <c r="BP50" s="81"/>
      <c r="BQ50" s="81"/>
      <c r="BR50" s="81"/>
      <c r="BS50" s="81"/>
      <c r="BT50" s="81"/>
      <c r="BU50" s="81"/>
      <c r="BV50" s="81"/>
      <c r="BW50" s="81"/>
      <c r="BX50" s="81"/>
      <c r="BY50" s="81"/>
      <c r="BZ50" s="8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0"/>
      <c r="BM51" s="81"/>
      <c r="BN51" s="81"/>
      <c r="BO51" s="81"/>
      <c r="BP51" s="81"/>
      <c r="BQ51" s="81"/>
      <c r="BR51" s="81"/>
      <c r="BS51" s="81"/>
      <c r="BT51" s="81"/>
      <c r="BU51" s="81"/>
      <c r="BV51" s="81"/>
      <c r="BW51" s="81"/>
      <c r="BX51" s="81"/>
      <c r="BY51" s="81"/>
      <c r="BZ51" s="8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0"/>
      <c r="BM52" s="81"/>
      <c r="BN52" s="81"/>
      <c r="BO52" s="81"/>
      <c r="BP52" s="81"/>
      <c r="BQ52" s="81"/>
      <c r="BR52" s="81"/>
      <c r="BS52" s="81"/>
      <c r="BT52" s="81"/>
      <c r="BU52" s="81"/>
      <c r="BV52" s="81"/>
      <c r="BW52" s="81"/>
      <c r="BX52" s="81"/>
      <c r="BY52" s="81"/>
      <c r="BZ52" s="8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0"/>
      <c r="BM53" s="81"/>
      <c r="BN53" s="81"/>
      <c r="BO53" s="81"/>
      <c r="BP53" s="81"/>
      <c r="BQ53" s="81"/>
      <c r="BR53" s="81"/>
      <c r="BS53" s="81"/>
      <c r="BT53" s="81"/>
      <c r="BU53" s="81"/>
      <c r="BV53" s="81"/>
      <c r="BW53" s="81"/>
      <c r="BX53" s="81"/>
      <c r="BY53" s="81"/>
      <c r="BZ53" s="8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0"/>
      <c r="BM54" s="81"/>
      <c r="BN54" s="81"/>
      <c r="BO54" s="81"/>
      <c r="BP54" s="81"/>
      <c r="BQ54" s="81"/>
      <c r="BR54" s="81"/>
      <c r="BS54" s="81"/>
      <c r="BT54" s="81"/>
      <c r="BU54" s="81"/>
      <c r="BV54" s="81"/>
      <c r="BW54" s="81"/>
      <c r="BX54" s="81"/>
      <c r="BY54" s="81"/>
      <c r="BZ54" s="8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0"/>
      <c r="BM55" s="81"/>
      <c r="BN55" s="81"/>
      <c r="BO55" s="81"/>
      <c r="BP55" s="81"/>
      <c r="BQ55" s="81"/>
      <c r="BR55" s="81"/>
      <c r="BS55" s="81"/>
      <c r="BT55" s="81"/>
      <c r="BU55" s="81"/>
      <c r="BV55" s="81"/>
      <c r="BW55" s="81"/>
      <c r="BX55" s="81"/>
      <c r="BY55" s="81"/>
      <c r="BZ55" s="8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0"/>
      <c r="BM56" s="81"/>
      <c r="BN56" s="81"/>
      <c r="BO56" s="81"/>
      <c r="BP56" s="81"/>
      <c r="BQ56" s="81"/>
      <c r="BR56" s="81"/>
      <c r="BS56" s="81"/>
      <c r="BT56" s="81"/>
      <c r="BU56" s="81"/>
      <c r="BV56" s="81"/>
      <c r="BW56" s="81"/>
      <c r="BX56" s="81"/>
      <c r="BY56" s="81"/>
      <c r="BZ56" s="8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0"/>
      <c r="BM57" s="81"/>
      <c r="BN57" s="81"/>
      <c r="BO57" s="81"/>
      <c r="BP57" s="81"/>
      <c r="BQ57" s="81"/>
      <c r="BR57" s="81"/>
      <c r="BS57" s="81"/>
      <c r="BT57" s="81"/>
      <c r="BU57" s="81"/>
      <c r="BV57" s="81"/>
      <c r="BW57" s="81"/>
      <c r="BX57" s="81"/>
      <c r="BY57" s="81"/>
      <c r="BZ57" s="8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0"/>
      <c r="BM58" s="81"/>
      <c r="BN58" s="81"/>
      <c r="BO58" s="81"/>
      <c r="BP58" s="81"/>
      <c r="BQ58" s="81"/>
      <c r="BR58" s="81"/>
      <c r="BS58" s="81"/>
      <c r="BT58" s="81"/>
      <c r="BU58" s="81"/>
      <c r="BV58" s="81"/>
      <c r="BW58" s="81"/>
      <c r="BX58" s="81"/>
      <c r="BY58" s="81"/>
      <c r="BZ58" s="8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0"/>
      <c r="BM59" s="81"/>
      <c r="BN59" s="81"/>
      <c r="BO59" s="81"/>
      <c r="BP59" s="81"/>
      <c r="BQ59" s="81"/>
      <c r="BR59" s="81"/>
      <c r="BS59" s="81"/>
      <c r="BT59" s="81"/>
      <c r="BU59" s="81"/>
      <c r="BV59" s="81"/>
      <c r="BW59" s="81"/>
      <c r="BX59" s="81"/>
      <c r="BY59" s="81"/>
      <c r="BZ59" s="82"/>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80"/>
      <c r="BM60" s="81"/>
      <c r="BN60" s="81"/>
      <c r="BO60" s="81"/>
      <c r="BP60" s="81"/>
      <c r="BQ60" s="81"/>
      <c r="BR60" s="81"/>
      <c r="BS60" s="81"/>
      <c r="BT60" s="81"/>
      <c r="BU60" s="81"/>
      <c r="BV60" s="81"/>
      <c r="BW60" s="81"/>
      <c r="BX60" s="81"/>
      <c r="BY60" s="81"/>
      <c r="BZ60" s="82"/>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80"/>
      <c r="BM61" s="81"/>
      <c r="BN61" s="81"/>
      <c r="BO61" s="81"/>
      <c r="BP61" s="81"/>
      <c r="BQ61" s="81"/>
      <c r="BR61" s="81"/>
      <c r="BS61" s="81"/>
      <c r="BT61" s="81"/>
      <c r="BU61" s="81"/>
      <c r="BV61" s="81"/>
      <c r="BW61" s="81"/>
      <c r="BX61" s="81"/>
      <c r="BY61" s="81"/>
      <c r="BZ61" s="8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0"/>
      <c r="BM62" s="81"/>
      <c r="BN62" s="81"/>
      <c r="BO62" s="81"/>
      <c r="BP62" s="81"/>
      <c r="BQ62" s="81"/>
      <c r="BR62" s="81"/>
      <c r="BS62" s="81"/>
      <c r="BT62" s="81"/>
      <c r="BU62" s="81"/>
      <c r="BV62" s="81"/>
      <c r="BW62" s="81"/>
      <c r="BX62" s="81"/>
      <c r="BY62" s="81"/>
      <c r="BZ62" s="8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【101.46】</v>
      </c>
      <c r="F85" s="12" t="str">
        <f>データ!AT6</f>
        <v>【104.91】</v>
      </c>
      <c r="G85" s="12" t="str">
        <f>データ!BE6</f>
        <v>【61.34】</v>
      </c>
      <c r="H85" s="12" t="str">
        <f>データ!BP6</f>
        <v>【1,078.44】</v>
      </c>
      <c r="I85" s="12" t="str">
        <f>データ!CA6</f>
        <v>【41.91】</v>
      </c>
      <c r="J85" s="12" t="str">
        <f>データ!CL6</f>
        <v>【420.17】</v>
      </c>
      <c r="K85" s="12" t="str">
        <f>データ!CW6</f>
        <v>【29.92】</v>
      </c>
      <c r="L85" s="12" t="str">
        <f>データ!DH6</f>
        <v>【80.39】</v>
      </c>
      <c r="M85" s="12" t="str">
        <f>データ!DS6</f>
        <v>【29.81】</v>
      </c>
      <c r="N85" s="12" t="str">
        <f>データ!ED6</f>
        <v>【0.00】</v>
      </c>
      <c r="O85" s="12" t="str">
        <f>データ!EO6</f>
        <v>【0.01】</v>
      </c>
    </row>
  </sheetData>
  <sheetProtection algorithmName="SHA-512" hashValue="8mTjJTa/WwyQ0sbMCiPHSWCYrqkubACWlThhgx0iTN3/2U2KC0C33CV296NU57MrbHx0fTtB72XvNk3gI4hUgA==" saltValue="ILymU+IwJurWBogv6A88k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432156</v>
      </c>
      <c r="D6" s="19">
        <f t="shared" si="3"/>
        <v>46</v>
      </c>
      <c r="E6" s="19">
        <f t="shared" si="3"/>
        <v>17</v>
      </c>
      <c r="F6" s="19">
        <f t="shared" si="3"/>
        <v>6</v>
      </c>
      <c r="G6" s="19">
        <f t="shared" si="3"/>
        <v>0</v>
      </c>
      <c r="H6" s="19" t="str">
        <f t="shared" si="3"/>
        <v>熊本県　天草市</v>
      </c>
      <c r="I6" s="19" t="str">
        <f t="shared" si="3"/>
        <v>法適用</v>
      </c>
      <c r="J6" s="19" t="str">
        <f t="shared" si="3"/>
        <v>下水道事業</v>
      </c>
      <c r="K6" s="19" t="str">
        <f t="shared" si="3"/>
        <v>漁業集落排水</v>
      </c>
      <c r="L6" s="19" t="str">
        <f t="shared" si="3"/>
        <v>H1</v>
      </c>
      <c r="M6" s="19" t="str">
        <f t="shared" si="3"/>
        <v>非設置</v>
      </c>
      <c r="N6" s="20" t="str">
        <f t="shared" si="3"/>
        <v>-</v>
      </c>
      <c r="O6" s="20">
        <f t="shared" si="3"/>
        <v>71.7</v>
      </c>
      <c r="P6" s="20">
        <f t="shared" si="3"/>
        <v>7.42</v>
      </c>
      <c r="Q6" s="20">
        <f t="shared" si="3"/>
        <v>86.39</v>
      </c>
      <c r="R6" s="20">
        <f t="shared" si="3"/>
        <v>3740</v>
      </c>
      <c r="S6" s="20">
        <f t="shared" si="3"/>
        <v>75101</v>
      </c>
      <c r="T6" s="20">
        <f t="shared" si="3"/>
        <v>683.82</v>
      </c>
      <c r="U6" s="20">
        <f t="shared" si="3"/>
        <v>109.83</v>
      </c>
      <c r="V6" s="20">
        <f t="shared" si="3"/>
        <v>5495</v>
      </c>
      <c r="W6" s="20">
        <f t="shared" si="3"/>
        <v>1.92</v>
      </c>
      <c r="X6" s="20">
        <f t="shared" si="3"/>
        <v>2861.98</v>
      </c>
      <c r="Y6" s="21">
        <f>IF(Y7="",NA(),Y7)</f>
        <v>115.46</v>
      </c>
      <c r="Z6" s="21">
        <f t="shared" ref="Z6:AH6" si="4">IF(Z7="",NA(),Z7)</f>
        <v>121.51</v>
      </c>
      <c r="AA6" s="21">
        <f t="shared" si="4"/>
        <v>112.64</v>
      </c>
      <c r="AB6" s="21">
        <f t="shared" si="4"/>
        <v>111.45</v>
      </c>
      <c r="AC6" s="21">
        <f t="shared" si="4"/>
        <v>104.95</v>
      </c>
      <c r="AD6" s="21">
        <f t="shared" si="4"/>
        <v>101.8</v>
      </c>
      <c r="AE6" s="21">
        <f t="shared" si="4"/>
        <v>100.27</v>
      </c>
      <c r="AF6" s="21">
        <f t="shared" si="4"/>
        <v>95.71</v>
      </c>
      <c r="AG6" s="21">
        <f t="shared" si="4"/>
        <v>96.59</v>
      </c>
      <c r="AH6" s="21">
        <f t="shared" si="4"/>
        <v>96.86</v>
      </c>
      <c r="AI6" s="20" t="str">
        <f>IF(AI7="","",IF(AI7="-","【-】","【"&amp;SUBSTITUTE(TEXT(AI7,"#,##0.00"),"-","△")&amp;"】"))</f>
        <v>【101.46】</v>
      </c>
      <c r="AJ6" s="20">
        <f>IF(AJ7="",NA(),AJ7)</f>
        <v>0</v>
      </c>
      <c r="AK6" s="20">
        <f t="shared" ref="AK6:AS6" si="5">IF(AK7="",NA(),AK7)</f>
        <v>0</v>
      </c>
      <c r="AL6" s="20">
        <f t="shared" si="5"/>
        <v>0</v>
      </c>
      <c r="AM6" s="20">
        <f t="shared" si="5"/>
        <v>0</v>
      </c>
      <c r="AN6" s="20">
        <f t="shared" si="5"/>
        <v>0</v>
      </c>
      <c r="AO6" s="21">
        <f t="shared" si="5"/>
        <v>3.87</v>
      </c>
      <c r="AP6" s="21">
        <f t="shared" si="5"/>
        <v>6.23</v>
      </c>
      <c r="AQ6" s="21">
        <f t="shared" si="5"/>
        <v>11.66</v>
      </c>
      <c r="AR6" s="21">
        <f t="shared" si="5"/>
        <v>18.57</v>
      </c>
      <c r="AS6" s="21">
        <f t="shared" si="5"/>
        <v>17.78</v>
      </c>
      <c r="AT6" s="20" t="str">
        <f>IF(AT7="","",IF(AT7="-","【-】","【"&amp;SUBSTITUTE(TEXT(AT7,"#,##0.00"),"-","△")&amp;"】"))</f>
        <v>【104.91】</v>
      </c>
      <c r="AU6" s="21">
        <f>IF(AU7="",NA(),AU7)</f>
        <v>50.97</v>
      </c>
      <c r="AV6" s="21">
        <f t="shared" ref="AV6:BD6" si="6">IF(AV7="",NA(),AV7)</f>
        <v>77.540000000000006</v>
      </c>
      <c r="AW6" s="21">
        <f t="shared" si="6"/>
        <v>88.46</v>
      </c>
      <c r="AX6" s="21">
        <f t="shared" si="6"/>
        <v>121.73</v>
      </c>
      <c r="AY6" s="21">
        <f t="shared" si="6"/>
        <v>114.15</v>
      </c>
      <c r="AZ6" s="21">
        <f t="shared" si="6"/>
        <v>27.44</v>
      </c>
      <c r="BA6" s="21">
        <f t="shared" si="6"/>
        <v>33.43</v>
      </c>
      <c r="BB6" s="21">
        <f t="shared" si="6"/>
        <v>53.11</v>
      </c>
      <c r="BC6" s="21">
        <f t="shared" si="6"/>
        <v>54.48</v>
      </c>
      <c r="BD6" s="21">
        <f t="shared" si="6"/>
        <v>51.12</v>
      </c>
      <c r="BE6" s="20" t="str">
        <f>IF(BE7="","",IF(BE7="-","【-】","【"&amp;SUBSTITUTE(TEXT(BE7,"#,##0.00"),"-","△")&amp;"】"))</f>
        <v>【61.34】</v>
      </c>
      <c r="BF6" s="21">
        <f>IF(BF7="",NA(),BF7)</f>
        <v>161.78</v>
      </c>
      <c r="BG6" s="21">
        <f t="shared" ref="BG6:BO6" si="7">IF(BG7="",NA(),BG7)</f>
        <v>1.43</v>
      </c>
      <c r="BH6" s="21">
        <f t="shared" si="7"/>
        <v>267.42</v>
      </c>
      <c r="BI6" s="21">
        <f t="shared" si="7"/>
        <v>156.66999999999999</v>
      </c>
      <c r="BJ6" s="21">
        <f t="shared" si="7"/>
        <v>147.31</v>
      </c>
      <c r="BK6" s="21">
        <f t="shared" si="7"/>
        <v>512.88</v>
      </c>
      <c r="BL6" s="21">
        <f t="shared" si="7"/>
        <v>641.42999999999995</v>
      </c>
      <c r="BM6" s="21">
        <f t="shared" si="7"/>
        <v>807.81</v>
      </c>
      <c r="BN6" s="21">
        <f t="shared" si="7"/>
        <v>733.23</v>
      </c>
      <c r="BO6" s="21">
        <f t="shared" si="7"/>
        <v>607.88</v>
      </c>
      <c r="BP6" s="20" t="str">
        <f>IF(BP7="","",IF(BP7="-","【-】","【"&amp;SUBSTITUTE(TEXT(BP7,"#,##0.00"),"-","△")&amp;"】"))</f>
        <v>【1,078.44】</v>
      </c>
      <c r="BQ6" s="21">
        <f>IF(BQ7="",NA(),BQ7)</f>
        <v>60.04</v>
      </c>
      <c r="BR6" s="21">
        <f t="shared" ref="BR6:BZ6" si="8">IF(BR7="",NA(),BR7)</f>
        <v>69.41</v>
      </c>
      <c r="BS6" s="21">
        <f t="shared" si="8"/>
        <v>56.3</v>
      </c>
      <c r="BT6" s="21">
        <f t="shared" si="8"/>
        <v>62.42</v>
      </c>
      <c r="BU6" s="21">
        <f t="shared" si="8"/>
        <v>60.88</v>
      </c>
      <c r="BV6" s="21">
        <f t="shared" si="8"/>
        <v>51.07</v>
      </c>
      <c r="BW6" s="21">
        <f t="shared" si="8"/>
        <v>56.93</v>
      </c>
      <c r="BX6" s="21">
        <f t="shared" si="8"/>
        <v>49.44</v>
      </c>
      <c r="BY6" s="21">
        <f t="shared" si="8"/>
        <v>54.39</v>
      </c>
      <c r="BZ6" s="21">
        <f t="shared" si="8"/>
        <v>48.98</v>
      </c>
      <c r="CA6" s="20" t="str">
        <f>IF(CA7="","",IF(CA7="-","【-】","【"&amp;SUBSTITUTE(TEXT(CA7,"#,##0.00"),"-","△")&amp;"】"))</f>
        <v>【41.91】</v>
      </c>
      <c r="CB6" s="21">
        <f>IF(CB7="",NA(),CB7)</f>
        <v>305.04000000000002</v>
      </c>
      <c r="CC6" s="21">
        <f t="shared" ref="CC6:CK6" si="9">IF(CC7="",NA(),CC7)</f>
        <v>263.68</v>
      </c>
      <c r="CD6" s="21">
        <f t="shared" si="9"/>
        <v>324.5</v>
      </c>
      <c r="CE6" s="21">
        <f t="shared" si="9"/>
        <v>293.13</v>
      </c>
      <c r="CF6" s="21">
        <f t="shared" si="9"/>
        <v>301.64999999999998</v>
      </c>
      <c r="CG6" s="21">
        <f t="shared" si="9"/>
        <v>314.68</v>
      </c>
      <c r="CH6" s="21">
        <f t="shared" si="9"/>
        <v>300.17</v>
      </c>
      <c r="CI6" s="21">
        <f t="shared" si="9"/>
        <v>343.49</v>
      </c>
      <c r="CJ6" s="21">
        <f t="shared" si="9"/>
        <v>318.06</v>
      </c>
      <c r="CK6" s="21">
        <f t="shared" si="9"/>
        <v>362.51</v>
      </c>
      <c r="CL6" s="20" t="str">
        <f>IF(CL7="","",IF(CL7="-","【-】","【"&amp;SUBSTITUTE(TEXT(CL7,"#,##0.00"),"-","△")&amp;"】"))</f>
        <v>【420.17】</v>
      </c>
      <c r="CM6" s="21">
        <f>IF(CM7="",NA(),CM7)</f>
        <v>31.96</v>
      </c>
      <c r="CN6" s="21">
        <f t="shared" ref="CN6:CV6" si="10">IF(CN7="",NA(),CN7)</f>
        <v>31.87</v>
      </c>
      <c r="CO6" s="21">
        <f t="shared" si="10"/>
        <v>32.32</v>
      </c>
      <c r="CP6" s="21">
        <f t="shared" si="10"/>
        <v>32.81</v>
      </c>
      <c r="CQ6" s="21">
        <f t="shared" si="10"/>
        <v>32.18</v>
      </c>
      <c r="CR6" s="21">
        <f t="shared" si="10"/>
        <v>40.83</v>
      </c>
      <c r="CS6" s="21">
        <f t="shared" si="10"/>
        <v>39.130000000000003</v>
      </c>
      <c r="CT6" s="21">
        <f t="shared" si="10"/>
        <v>40.29</v>
      </c>
      <c r="CU6" s="21">
        <f t="shared" si="10"/>
        <v>40.11</v>
      </c>
      <c r="CV6" s="21">
        <f t="shared" si="10"/>
        <v>37.67</v>
      </c>
      <c r="CW6" s="20" t="str">
        <f>IF(CW7="","",IF(CW7="-","【-】","【"&amp;SUBSTITUTE(TEXT(CW7,"#,##0.00"),"-","△")&amp;"】"))</f>
        <v>【29.92】</v>
      </c>
      <c r="CX6" s="21">
        <f>IF(CX7="",NA(),CX7)</f>
        <v>68.2</v>
      </c>
      <c r="CY6" s="21">
        <f t="shared" ref="CY6:DG6" si="11">IF(CY7="",NA(),CY7)</f>
        <v>68.39</v>
      </c>
      <c r="CZ6" s="21">
        <f t="shared" si="11"/>
        <v>70.66</v>
      </c>
      <c r="DA6" s="21">
        <f t="shared" si="11"/>
        <v>71.290000000000006</v>
      </c>
      <c r="DB6" s="21">
        <f t="shared" si="11"/>
        <v>72.92</v>
      </c>
      <c r="DC6" s="21">
        <f t="shared" si="11"/>
        <v>86</v>
      </c>
      <c r="DD6" s="21">
        <f t="shared" si="11"/>
        <v>86.33</v>
      </c>
      <c r="DE6" s="21">
        <f t="shared" si="11"/>
        <v>87.49</v>
      </c>
      <c r="DF6" s="21">
        <f t="shared" si="11"/>
        <v>87.61</v>
      </c>
      <c r="DG6" s="21">
        <f t="shared" si="11"/>
        <v>87.94</v>
      </c>
      <c r="DH6" s="20" t="str">
        <f>IF(DH7="","",IF(DH7="-","【-】","【"&amp;SUBSTITUTE(TEXT(DH7,"#,##0.00"),"-","△")&amp;"】"))</f>
        <v>【80.39】</v>
      </c>
      <c r="DI6" s="21">
        <f>IF(DI7="",NA(),DI7)</f>
        <v>11.49</v>
      </c>
      <c r="DJ6" s="21">
        <f t="shared" ref="DJ6:DR6" si="12">IF(DJ7="",NA(),DJ7)</f>
        <v>14.46</v>
      </c>
      <c r="DK6" s="21">
        <f t="shared" si="12"/>
        <v>17.84</v>
      </c>
      <c r="DL6" s="21">
        <f t="shared" si="12"/>
        <v>21.24</v>
      </c>
      <c r="DM6" s="21">
        <f t="shared" si="12"/>
        <v>24.19</v>
      </c>
      <c r="DN6" s="21">
        <f t="shared" si="12"/>
        <v>27.21</v>
      </c>
      <c r="DO6" s="21">
        <f t="shared" si="12"/>
        <v>32.14</v>
      </c>
      <c r="DP6" s="21">
        <f t="shared" si="12"/>
        <v>29.9</v>
      </c>
      <c r="DQ6" s="21">
        <f t="shared" si="12"/>
        <v>32.58</v>
      </c>
      <c r="DR6" s="21">
        <f t="shared" si="12"/>
        <v>37.479999999999997</v>
      </c>
      <c r="DS6" s="20" t="str">
        <f>IF(DS7="","",IF(DS7="-","【-】","【"&amp;SUBSTITUTE(TEXT(DS7,"#,##0.00"),"-","△")&amp;"】"))</f>
        <v>【29.81】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0">
        <f t="shared" si="14"/>
        <v>0</v>
      </c>
      <c r="EK6" s="20">
        <f t="shared" si="14"/>
        <v>0</v>
      </c>
      <c r="EL6" s="21">
        <f t="shared" si="14"/>
        <v>0.01</v>
      </c>
      <c r="EM6" s="20">
        <f t="shared" si="14"/>
        <v>0</v>
      </c>
      <c r="EN6" s="21">
        <f t="shared" si="14"/>
        <v>0.02</v>
      </c>
      <c r="EO6" s="20" t="str">
        <f>IF(EO7="","",IF(EO7="-","【-】","【"&amp;SUBSTITUTE(TEXT(EO7,"#,##0.00"),"-","△")&amp;"】"))</f>
        <v>【0.01】</v>
      </c>
    </row>
    <row r="7" spans="1:148" s="22" customFormat="1" x14ac:dyDescent="0.15">
      <c r="A7" s="14"/>
      <c r="B7" s="23">
        <v>2022</v>
      </c>
      <c r="C7" s="23">
        <v>432156</v>
      </c>
      <c r="D7" s="23">
        <v>46</v>
      </c>
      <c r="E7" s="23">
        <v>17</v>
      </c>
      <c r="F7" s="23">
        <v>6</v>
      </c>
      <c r="G7" s="23">
        <v>0</v>
      </c>
      <c r="H7" s="23" t="s">
        <v>96</v>
      </c>
      <c r="I7" s="23" t="s">
        <v>97</v>
      </c>
      <c r="J7" s="23" t="s">
        <v>98</v>
      </c>
      <c r="K7" s="23" t="s">
        <v>99</v>
      </c>
      <c r="L7" s="23" t="s">
        <v>100</v>
      </c>
      <c r="M7" s="23" t="s">
        <v>101</v>
      </c>
      <c r="N7" s="24" t="s">
        <v>102</v>
      </c>
      <c r="O7" s="24">
        <v>71.7</v>
      </c>
      <c r="P7" s="24">
        <v>7.42</v>
      </c>
      <c r="Q7" s="24">
        <v>86.39</v>
      </c>
      <c r="R7" s="24">
        <v>3740</v>
      </c>
      <c r="S7" s="24">
        <v>75101</v>
      </c>
      <c r="T7" s="24">
        <v>683.82</v>
      </c>
      <c r="U7" s="24">
        <v>109.83</v>
      </c>
      <c r="V7" s="24">
        <v>5495</v>
      </c>
      <c r="W7" s="24">
        <v>1.92</v>
      </c>
      <c r="X7" s="24">
        <v>2861.98</v>
      </c>
      <c r="Y7" s="24">
        <v>115.46</v>
      </c>
      <c r="Z7" s="24">
        <v>121.51</v>
      </c>
      <c r="AA7" s="24">
        <v>112.64</v>
      </c>
      <c r="AB7" s="24">
        <v>111.45</v>
      </c>
      <c r="AC7" s="24">
        <v>104.95</v>
      </c>
      <c r="AD7" s="24">
        <v>101.8</v>
      </c>
      <c r="AE7" s="24">
        <v>100.27</v>
      </c>
      <c r="AF7" s="24">
        <v>95.71</v>
      </c>
      <c r="AG7" s="24">
        <v>96.59</v>
      </c>
      <c r="AH7" s="24">
        <v>96.86</v>
      </c>
      <c r="AI7" s="24">
        <v>101.46</v>
      </c>
      <c r="AJ7" s="24">
        <v>0</v>
      </c>
      <c r="AK7" s="24">
        <v>0</v>
      </c>
      <c r="AL7" s="24">
        <v>0</v>
      </c>
      <c r="AM7" s="24">
        <v>0</v>
      </c>
      <c r="AN7" s="24">
        <v>0</v>
      </c>
      <c r="AO7" s="24">
        <v>3.87</v>
      </c>
      <c r="AP7" s="24">
        <v>6.23</v>
      </c>
      <c r="AQ7" s="24">
        <v>11.66</v>
      </c>
      <c r="AR7" s="24">
        <v>18.57</v>
      </c>
      <c r="AS7" s="24">
        <v>17.78</v>
      </c>
      <c r="AT7" s="24">
        <v>104.91</v>
      </c>
      <c r="AU7" s="24">
        <v>50.97</v>
      </c>
      <c r="AV7" s="24">
        <v>77.540000000000006</v>
      </c>
      <c r="AW7" s="24">
        <v>88.46</v>
      </c>
      <c r="AX7" s="24">
        <v>121.73</v>
      </c>
      <c r="AY7" s="24">
        <v>114.15</v>
      </c>
      <c r="AZ7" s="24">
        <v>27.44</v>
      </c>
      <c r="BA7" s="24">
        <v>33.43</v>
      </c>
      <c r="BB7" s="24">
        <v>53.11</v>
      </c>
      <c r="BC7" s="24">
        <v>54.48</v>
      </c>
      <c r="BD7" s="24">
        <v>51.12</v>
      </c>
      <c r="BE7" s="24">
        <v>61.34</v>
      </c>
      <c r="BF7" s="24">
        <v>161.78</v>
      </c>
      <c r="BG7" s="24">
        <v>1.43</v>
      </c>
      <c r="BH7" s="24">
        <v>267.42</v>
      </c>
      <c r="BI7" s="24">
        <v>156.66999999999999</v>
      </c>
      <c r="BJ7" s="24">
        <v>147.31</v>
      </c>
      <c r="BK7" s="24">
        <v>512.88</v>
      </c>
      <c r="BL7" s="24">
        <v>641.42999999999995</v>
      </c>
      <c r="BM7" s="24">
        <v>807.81</v>
      </c>
      <c r="BN7" s="24">
        <v>733.23</v>
      </c>
      <c r="BO7" s="24">
        <v>607.88</v>
      </c>
      <c r="BP7" s="24">
        <v>1078.44</v>
      </c>
      <c r="BQ7" s="24">
        <v>60.04</v>
      </c>
      <c r="BR7" s="24">
        <v>69.41</v>
      </c>
      <c r="BS7" s="24">
        <v>56.3</v>
      </c>
      <c r="BT7" s="24">
        <v>62.42</v>
      </c>
      <c r="BU7" s="24">
        <v>60.88</v>
      </c>
      <c r="BV7" s="24">
        <v>51.07</v>
      </c>
      <c r="BW7" s="24">
        <v>56.93</v>
      </c>
      <c r="BX7" s="24">
        <v>49.44</v>
      </c>
      <c r="BY7" s="24">
        <v>54.39</v>
      </c>
      <c r="BZ7" s="24">
        <v>48.98</v>
      </c>
      <c r="CA7" s="24">
        <v>41.91</v>
      </c>
      <c r="CB7" s="24">
        <v>305.04000000000002</v>
      </c>
      <c r="CC7" s="24">
        <v>263.68</v>
      </c>
      <c r="CD7" s="24">
        <v>324.5</v>
      </c>
      <c r="CE7" s="24">
        <v>293.13</v>
      </c>
      <c r="CF7" s="24">
        <v>301.64999999999998</v>
      </c>
      <c r="CG7" s="24">
        <v>314.68</v>
      </c>
      <c r="CH7" s="24">
        <v>300.17</v>
      </c>
      <c r="CI7" s="24">
        <v>343.49</v>
      </c>
      <c r="CJ7" s="24">
        <v>318.06</v>
      </c>
      <c r="CK7" s="24">
        <v>362.51</v>
      </c>
      <c r="CL7" s="24">
        <v>420.17</v>
      </c>
      <c r="CM7" s="24">
        <v>31.96</v>
      </c>
      <c r="CN7" s="24">
        <v>31.87</v>
      </c>
      <c r="CO7" s="24">
        <v>32.32</v>
      </c>
      <c r="CP7" s="24">
        <v>32.81</v>
      </c>
      <c r="CQ7" s="24">
        <v>32.18</v>
      </c>
      <c r="CR7" s="24">
        <v>40.83</v>
      </c>
      <c r="CS7" s="24">
        <v>39.130000000000003</v>
      </c>
      <c r="CT7" s="24">
        <v>40.29</v>
      </c>
      <c r="CU7" s="24">
        <v>40.11</v>
      </c>
      <c r="CV7" s="24">
        <v>37.67</v>
      </c>
      <c r="CW7" s="24">
        <v>29.92</v>
      </c>
      <c r="CX7" s="24">
        <v>68.2</v>
      </c>
      <c r="CY7" s="24">
        <v>68.39</v>
      </c>
      <c r="CZ7" s="24">
        <v>70.66</v>
      </c>
      <c r="DA7" s="24">
        <v>71.290000000000006</v>
      </c>
      <c r="DB7" s="24">
        <v>72.92</v>
      </c>
      <c r="DC7" s="24">
        <v>86</v>
      </c>
      <c r="DD7" s="24">
        <v>86.33</v>
      </c>
      <c r="DE7" s="24">
        <v>87.49</v>
      </c>
      <c r="DF7" s="24">
        <v>87.61</v>
      </c>
      <c r="DG7" s="24">
        <v>87.94</v>
      </c>
      <c r="DH7" s="24">
        <v>80.39</v>
      </c>
      <c r="DI7" s="24">
        <v>11.49</v>
      </c>
      <c r="DJ7" s="24">
        <v>14.46</v>
      </c>
      <c r="DK7" s="24">
        <v>17.84</v>
      </c>
      <c r="DL7" s="24">
        <v>21.24</v>
      </c>
      <c r="DM7" s="24">
        <v>24.19</v>
      </c>
      <c r="DN7" s="24">
        <v>27.21</v>
      </c>
      <c r="DO7" s="24">
        <v>32.14</v>
      </c>
      <c r="DP7" s="24">
        <v>29.9</v>
      </c>
      <c r="DQ7" s="24">
        <v>32.58</v>
      </c>
      <c r="DR7" s="24">
        <v>37.479999999999997</v>
      </c>
      <c r="DS7" s="24">
        <v>29.81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v>
      </c>
      <c r="EK7" s="24">
        <v>0</v>
      </c>
      <c r="EL7" s="24">
        <v>0.01</v>
      </c>
      <c r="EM7" s="24">
        <v>0</v>
      </c>
      <c r="EN7" s="24">
        <v>0.02</v>
      </c>
      <c r="EO7" s="24">
        <v>0.01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4811114</cp:lastModifiedBy>
  <cp:lastPrinted>2024-02-07T07:47:14Z</cp:lastPrinted>
  <dcterms:created xsi:type="dcterms:W3CDTF">2023-12-12T01:05:49Z</dcterms:created>
  <dcterms:modified xsi:type="dcterms:W3CDTF">2024-02-16T06:42:42Z</dcterms:modified>
  <cp:category/>
</cp:coreProperties>
</file>