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6 玉名市\【完】下水道\"/>
    </mc:Choice>
  </mc:AlternateContent>
  <workbookProtection workbookAlgorithmName="SHA-512" workbookHashValue="l39+drcHGyYY+MKjGJUV/tbScNYDfwMumWKar1NZ1qWz8kILLSqwkXPesoqyrkOj0Tg+62YsRH8EEjEY0PzMWw==" workbookSaltValue="8tH80FWSH7MOV9GrM5PWU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<sst xmlns="http://schemas.openxmlformats.org/spreadsheetml/2006/main" count="231" uniqueCount="117">
  <si>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</si>
  <si>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</si>
  <si>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</si>
  <si>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</si>
  <si>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</si>
  <si>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</si>
  <si>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</si>
  <si>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</si>
  <si>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</si>
  <si>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</si>
  <si>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</si>
  <si>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</si>
  <si>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</si>
  <si>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</si>
  <si>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</si>
  <si>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</si>
  <si>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</si>
  <si>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</si>
  <si>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</si>
  <si>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</si>
  <si>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</si>
  <si>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</si>
  <si>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</si>
  <si>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</si>
  <si>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</si>
  <si>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</si>
  <si>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</si>
  <si>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</si>
  <si>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</si>
  <si>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</si>
  <si>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</si>
  <si>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</si>
  <si>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</si>
  <si>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</si>
  <si>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</si>
  <si>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</si>
  <si>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</si>
  <si>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</si>
  <si>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</si>
  <si>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</si>
  <si>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</si>
  <si>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</si>
  <si>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</si>
  <si>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</si>
  <si>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</si>
  <si>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</si>
  <si>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</si>
  <si>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</si>
  <si>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</si>
  <si>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</si>
  <si>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</si>
  <si>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</si>
  <si>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</si>
  <si>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</si>
  <si>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</si>
  <si>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</si>
  <si>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</si>
  <si>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</si>
  <si>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</si>
  <si>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</si>
  <si>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</si>
  <si>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</si>
  <si>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</si>
  <si>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</si>
  <si>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</si>
  <si>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</si>
  <si>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</si>
  <si>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</si>
  <si>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</si>
  <si>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</si>
  <si>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</si>
  <si>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</si>
  <si>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</si>
  <si>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</si>
  <si>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</si>
  <si>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</si>
  <si>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</si>
  <si>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</si>
  <si>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</si>
  <si>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</si>
  <si>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</si>
  <si>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</si>
  <si>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</si>
  <si>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</si>
  <si>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</si>
  <si>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</si>
  <si>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</si>
  <si>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</si>
  <si>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</si>
  <si>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</si>
  <si>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</si>
  <si>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</si>
  <si>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</si>
  <si>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</si>
  <si>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</si>
  <si>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</si>
  <si>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</si>
  <si>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</si>
  <si>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</si>
  <si>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</si>
  <si>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</si>
  <si>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</si>
  <si>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</si>
  <si>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</si>
  <si>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</si>
  <si>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</si>
  <si>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</si>
  <si>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</si>
  <si>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</si>
  <si>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</si>
  <si>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</si>
  <si>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</si>
  <si>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</si>
  <si>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</si>
  <si>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・有形固定資産減価償却率は、全国平均及び類似団体平均値を上回っており、増加傾向にあります。老朽化が進む施設や設備を適切に維持管理しながら下水道の機能を確保していく必要があります。
・管渠老朽化率、管渠改善率は、対象となる老朽化管渠がないため0％となっています。本指標から老朽化についての懸念材料は検出されていない状況です。</t>
    <rPh sb="91" eb="93">
      <t>カンキョ</t>
    </rPh>
    <rPh sb="93" eb="96">
      <t>ロウキュウカ</t>
    </rPh>
    <rPh sb="96" eb="97">
      <t>リツ</t>
    </rPh>
    <rPh sb="98" eb="100">
      <t>カンキョ</t>
    </rPh>
    <rPh sb="100" eb="102">
      <t>カイゼン</t>
    </rPh>
    <rPh sb="102" eb="103">
      <t>リツ</t>
    </rPh>
    <rPh sb="105" eb="107">
      <t>タイショウ</t>
    </rPh>
    <rPh sb="110" eb="113">
      <t>ロウキュウカ</t>
    </rPh>
    <rPh sb="113" eb="115">
      <t>カンキョ</t>
    </rPh>
    <rPh sb="130" eb="131">
      <t>ホン</t>
    </rPh>
    <rPh sb="131" eb="133">
      <t>シヒョウ</t>
    </rPh>
    <rPh sb="135" eb="138">
      <t>ロウキュウカ</t>
    </rPh>
    <rPh sb="143" eb="145">
      <t>ケネン</t>
    </rPh>
    <rPh sb="145" eb="147">
      <t>ザイリョウ</t>
    </rPh>
    <rPh sb="148" eb="150">
      <t>ケンシュツ</t>
    </rPh>
    <rPh sb="156" eb="158">
      <t>ジョウキョウ</t>
    </rPh>
    <phoneticPr fontId="4"/>
  </si>
  <si>
    <t xml:space="preserve">・令和2年度に農業集落排水施設最適整備構想を策定、また、中長期的な視点から収入と支出のバランスを確保すべく令和3年度に経営戦略を策定しました。現状は一般会計からの繰入金に依存した厳しい経営状態でありますが、今後も経営基盤の強化のため、効率的な施設整備と使用料の適正化に向けた検討のほか、接続勧奨の推進に努め、将来の安定経営に向けて取り組んでまいります。
</t>
    <rPh sb="1" eb="3">
      <t>レイワ</t>
    </rPh>
    <rPh sb="4" eb="6">
      <t>ネンド</t>
    </rPh>
    <rPh sb="7" eb="9">
      <t>ノウギョウ</t>
    </rPh>
    <rPh sb="9" eb="11">
      <t>シュウラク</t>
    </rPh>
    <rPh sb="11" eb="13">
      <t>ハイスイ</t>
    </rPh>
    <rPh sb="13" eb="15">
      <t>シセツ</t>
    </rPh>
    <rPh sb="15" eb="17">
      <t>サイテキ</t>
    </rPh>
    <rPh sb="17" eb="19">
      <t>セイビ</t>
    </rPh>
    <rPh sb="19" eb="21">
      <t>コウソウ</t>
    </rPh>
    <rPh sb="22" eb="24">
      <t>サクテイ</t>
    </rPh>
    <rPh sb="53" eb="55">
      <t>レイワ</t>
    </rPh>
    <rPh sb="56" eb="58">
      <t>ネンド</t>
    </rPh>
    <rPh sb="71" eb="73">
      <t>ゲンジョウ</t>
    </rPh>
    <rPh sb="74" eb="76">
      <t>イッパン</t>
    </rPh>
    <rPh sb="76" eb="78">
      <t>カイケイ</t>
    </rPh>
    <rPh sb="81" eb="83">
      <t>クリイレ</t>
    </rPh>
    <rPh sb="83" eb="84">
      <t>キン</t>
    </rPh>
    <rPh sb="85" eb="87">
      <t>イゾン</t>
    </rPh>
    <rPh sb="89" eb="90">
      <t>キビ</t>
    </rPh>
    <rPh sb="92" eb="94">
      <t>ケイエイ</t>
    </rPh>
    <rPh sb="94" eb="96">
      <t>ジョウタイ</t>
    </rPh>
    <rPh sb="103" eb="105">
      <t>コンゴ</t>
    </rPh>
    <rPh sb="106" eb="108">
      <t>ケイエイ</t>
    </rPh>
    <rPh sb="108" eb="110">
      <t>キバン</t>
    </rPh>
    <rPh sb="111" eb="113">
      <t>キョウカ</t>
    </rPh>
    <rPh sb="117" eb="120">
      <t>コウリツテキ</t>
    </rPh>
    <rPh sb="126" eb="129">
      <t>シヨウリョウ</t>
    </rPh>
    <rPh sb="130" eb="133">
      <t>テキセイカ</t>
    </rPh>
    <rPh sb="134" eb="135">
      <t>ム</t>
    </rPh>
    <rPh sb="137" eb="139">
      <t>ケントウ</t>
    </rPh>
    <rPh sb="151" eb="152">
      <t>ツト</t>
    </rPh>
    <rPh sb="159" eb="161">
      <t>ケイエイ</t>
    </rPh>
    <rPh sb="162" eb="163">
      <t>ム</t>
    </rPh>
    <phoneticPr fontId="4"/>
  </si>
  <si>
    <t>・経営の健全性を示す経常収支比率は、資産減耗費の増加等により、健全経営の水準とされる100％を下回り赤字となりました。依然として一般会計からの基準外繰入に依存した厳しい経営状況であるため、今後は料金の適正化に向けた検討を行うとともに、効率的な施設運営に努め、早期の累積欠損金の解消に向けて経営の改善を図ります。
・流動比率について、令和4年度は流動資産（未収金及び現金）の減少により、前年度を大きく下回りました。今後は、料金改定を視野に入れた経営改善に取り組み、支払い能力を高めていく必要があります。
・企業債残高対事業規模比率は、全国平均や類似団体平均値を下回っているが、現在の経営状況では債務弁済財源の確保が難しい状況にあります。
・経費回収率は、全国平均及び類似団体平均値も下回っています。事業に必要な費用を使用料収入で賄えておらず、使用料収入以外の収入（繰入金等）に依存している状況のため、今後は料金の適正化に努めていく必要があります。
・汚水処理原価は、全国平均及び類似団体平均値より低く推移しているが、更なる経費の削減や接続率の向上に努めます。
・施設利用率は、全国平均及び類似団体平均値を上回っているが、今後も処理場の非効率性の有無を継続的に検証していく必要があります。
・水洗化率は、全国平均及び類似団体平均を下回っており、引き続き接続勧奨を進め、適正な使用料収入と施設稼働を確保していく必要があります。</t>
    <rPh sb="18" eb="20">
      <t>シサン</t>
    </rPh>
    <rPh sb="20" eb="22">
      <t>ゲンモウ</t>
    </rPh>
    <rPh sb="22" eb="23">
      <t>ヒ</t>
    </rPh>
    <rPh sb="50" eb="52">
      <t>アカジ</t>
    </rPh>
    <rPh sb="59" eb="61">
      <t>イゼン</t>
    </rPh>
    <rPh sb="64" eb="66">
      <t>イッパン</t>
    </rPh>
    <rPh sb="66" eb="68">
      <t>カイケイ</t>
    </rPh>
    <rPh sb="71" eb="73">
      <t>キジュン</t>
    </rPh>
    <rPh sb="73" eb="74">
      <t>ガイ</t>
    </rPh>
    <rPh sb="74" eb="76">
      <t>クリイレ</t>
    </rPh>
    <rPh sb="77" eb="79">
      <t>イゾン</t>
    </rPh>
    <rPh sb="81" eb="82">
      <t>キビ</t>
    </rPh>
    <rPh sb="84" eb="86">
      <t>ケイエイ</t>
    </rPh>
    <rPh sb="86" eb="88">
      <t>ジョウキョウ</t>
    </rPh>
    <rPh sb="117" eb="120">
      <t>コウリツテキ</t>
    </rPh>
    <rPh sb="121" eb="123">
      <t>シセツ</t>
    </rPh>
    <rPh sb="123" eb="125">
      <t>ウンエイ</t>
    </rPh>
    <rPh sb="144" eb="146">
      <t>ケイエイ</t>
    </rPh>
    <rPh sb="147" eb="149">
      <t>カイゼン</t>
    </rPh>
    <rPh sb="150" eb="151">
      <t>ハカ</t>
    </rPh>
    <rPh sb="157" eb="159">
      <t>リュウドウ</t>
    </rPh>
    <rPh sb="159" eb="161">
      <t>ヒリツ</t>
    </rPh>
    <rPh sb="199" eb="201">
      <t>シタマワ</t>
    </rPh>
    <rPh sb="252" eb="254">
      <t>キギョウ</t>
    </rPh>
    <rPh sb="254" eb="255">
      <t>サイ</t>
    </rPh>
    <rPh sb="255" eb="257">
      <t>ザンダカ</t>
    </rPh>
    <rPh sb="257" eb="258">
      <t>タイ</t>
    </rPh>
    <rPh sb="258" eb="260">
      <t>ジギョウ</t>
    </rPh>
    <rPh sb="260" eb="262">
      <t>キボ</t>
    </rPh>
    <rPh sb="262" eb="264">
      <t>ヒリツ</t>
    </rPh>
    <rPh sb="266" eb="268">
      <t>ゼンコク</t>
    </rPh>
    <rPh sb="268" eb="270">
      <t>ヘイキン</t>
    </rPh>
    <rPh sb="271" eb="273">
      <t>ルイジ</t>
    </rPh>
    <rPh sb="273" eb="275">
      <t>ダンタイ</t>
    </rPh>
    <rPh sb="275" eb="278">
      <t>ヘイキンチ</t>
    </rPh>
    <rPh sb="279" eb="281">
      <t>シタマワ</t>
    </rPh>
    <rPh sb="287" eb="289">
      <t>ゲンザイ</t>
    </rPh>
    <rPh sb="290" eb="292">
      <t>ケイエイ</t>
    </rPh>
    <rPh sb="292" eb="294">
      <t>ジョウキョウ</t>
    </rPh>
    <rPh sb="296" eb="298">
      <t>サイム</t>
    </rPh>
    <rPh sb="298" eb="300">
      <t>ベンサイ</t>
    </rPh>
    <rPh sb="300" eb="302">
      <t>ザイゲン</t>
    </rPh>
    <rPh sb="303" eb="305">
      <t>カクホ</t>
    </rPh>
    <rPh sb="306" eb="307">
      <t>ムズカ</t>
    </rPh>
    <rPh sb="309" eb="311">
      <t>ジョウキョウ</t>
    </rPh>
    <rPh sb="319" eb="321">
      <t>ケイヒ</t>
    </rPh>
    <rPh sb="357" eb="360">
      <t>シヨウリョウ</t>
    </rPh>
    <rPh sb="360" eb="362">
      <t>シュウニュウ</t>
    </rPh>
    <rPh sb="370" eb="373">
      <t>シヨウリョウ</t>
    </rPh>
    <rPh sb="373" eb="375">
      <t>シュウニュウ</t>
    </rPh>
    <rPh sb="375" eb="377">
      <t>イガイ</t>
    </rPh>
    <rPh sb="378" eb="380">
      <t>シュウニュウ</t>
    </rPh>
    <rPh sb="381" eb="383">
      <t>クリイレ</t>
    </rPh>
    <rPh sb="383" eb="384">
      <t>キン</t>
    </rPh>
    <rPh sb="384" eb="385">
      <t>トウ</t>
    </rPh>
    <rPh sb="387" eb="389">
      <t>イゾン</t>
    </rPh>
    <rPh sb="393" eb="395">
      <t>ジョウキョウ</t>
    </rPh>
    <rPh sb="399" eb="401">
      <t>コンゴ</t>
    </rPh>
    <rPh sb="424" eb="426">
      <t>オスイ</t>
    </rPh>
    <rPh sb="426" eb="428">
      <t>ショリ</t>
    </rPh>
    <rPh sb="428" eb="430">
      <t>ゲンカ</t>
    </rPh>
    <rPh sb="432" eb="434">
      <t>ゼンコク</t>
    </rPh>
    <rPh sb="434" eb="436">
      <t>ヘイキン</t>
    </rPh>
    <rPh sb="436" eb="437">
      <t>オヨ</t>
    </rPh>
    <rPh sb="438" eb="440">
      <t>ルイジ</t>
    </rPh>
    <rPh sb="440" eb="442">
      <t>ダンタイ</t>
    </rPh>
    <rPh sb="442" eb="445">
      <t>ヘイキンチ</t>
    </rPh>
    <rPh sb="447" eb="448">
      <t>ヒク</t>
    </rPh>
    <rPh sb="449" eb="451">
      <t>スイイ</t>
    </rPh>
    <rPh sb="457" eb="458">
      <t>サラ</t>
    </rPh>
    <rPh sb="460" eb="462">
      <t>ケイヒ</t>
    </rPh>
    <rPh sb="463" eb="465">
      <t>サクゲン</t>
    </rPh>
    <rPh sb="466" eb="468">
      <t>セツゾク</t>
    </rPh>
    <rPh sb="468" eb="469">
      <t>リツ</t>
    </rPh>
    <rPh sb="470" eb="472">
      <t>コウジョウ</t>
    </rPh>
    <rPh sb="473" eb="474">
      <t>ツト</t>
    </rPh>
    <rPh sb="480" eb="482">
      <t>シセツ</t>
    </rPh>
    <rPh sb="482" eb="484">
      <t>リヨウ</t>
    </rPh>
    <rPh sb="484" eb="485">
      <t>リツ</t>
    </rPh>
    <rPh sb="487" eb="489">
      <t>ゼンコク</t>
    </rPh>
    <rPh sb="489" eb="491">
      <t>ヘイキン</t>
    </rPh>
    <rPh sb="491" eb="492">
      <t>オヨ</t>
    </rPh>
    <rPh sb="493" eb="495">
      <t>ルイジ</t>
    </rPh>
    <rPh sb="495" eb="497">
      <t>ダンタイ</t>
    </rPh>
    <rPh sb="497" eb="500">
      <t>ヘイキンチ</t>
    </rPh>
    <rPh sb="501" eb="503">
      <t>ウワマワ</t>
    </rPh>
    <rPh sb="509" eb="511">
      <t>コンゴ</t>
    </rPh>
    <rPh sb="512" eb="515">
      <t>ショリジョウ</t>
    </rPh>
    <rPh sb="516" eb="520">
      <t>ヒコウリツセイ</t>
    </rPh>
    <rPh sb="521" eb="523">
      <t>ウム</t>
    </rPh>
    <rPh sb="524" eb="527">
      <t>ケイゾクテキ</t>
    </rPh>
    <rPh sb="528" eb="530">
      <t>ケンショウ</t>
    </rPh>
    <rPh sb="534" eb="536">
      <t>ヒツヨウ</t>
    </rPh>
    <rPh sb="544" eb="547">
      <t>スイセンカ</t>
    </rPh>
    <rPh sb="547" eb="548">
      <t>リツ</t>
    </rPh>
    <rPh sb="550" eb="552">
      <t>ゼンコク</t>
    </rPh>
    <rPh sb="552" eb="554">
      <t>ヘイキン</t>
    </rPh>
    <rPh sb="554" eb="555">
      <t>オヨ</t>
    </rPh>
    <rPh sb="556" eb="558">
      <t>ルイジ</t>
    </rPh>
    <rPh sb="558" eb="560">
      <t>ダンタイ</t>
    </rPh>
    <rPh sb="560" eb="562">
      <t>ヘイキン</t>
    </rPh>
    <rPh sb="563" eb="565">
      <t>シタマワ</t>
    </rPh>
    <rPh sb="570" eb="571">
      <t>ヒ</t>
    </rPh>
    <rPh sb="572" eb="573">
      <t>ツヅ</t>
    </rPh>
    <rPh sb="574" eb="576">
      <t>セツゾク</t>
    </rPh>
    <rPh sb="576" eb="578">
      <t>カンショウ</t>
    </rPh>
    <rPh sb="579" eb="580">
      <t>スス</t>
    </rPh>
    <rPh sb="582" eb="584">
      <t>テキセイ</t>
    </rPh>
    <rPh sb="585" eb="588">
      <t>シヨウリョウ</t>
    </rPh>
    <rPh sb="588" eb="590">
      <t>シュウニュウ</t>
    </rPh>
    <rPh sb="591" eb="593">
      <t>シセツ</t>
    </rPh>
    <rPh sb="593" eb="595">
      <t>カドウ</t>
    </rPh>
    <rPh sb="596" eb="598">
      <t>カクホ</t>
    </rPh>
    <rPh sb="602" eb="6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</si>
</sst>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0-41C8-AFA4-D4709BC57F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FA0-41C8-AFA4-D4709BC57F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818B-43F3-998A-E7F7F8A50A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18B-43F3-998A-E7F7F8A50A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67.81</c:v>
                </c:pt>
                <c:pt idx="1">
                  <c:v>68.260000000000005</c:v>
                </c:pt>
                <c:pt idx="2">
                  <c:v>68.84</c:v>
                </c:pt>
                <c:pt idx="3">
                  <c:v>69.459999999999994</c:v>
                </c:pt>
                <c:pt idx="4">
                  <c:v>70.400000000000006</c:v>
                </c:pt>
              </c:numCache>
            </c:numRef>
          </c:val>
          <c:extLst>
            <c:ext xmlns:c16="http://schemas.microsoft.com/office/drawing/2014/chart" uri="{C3380CC4-5D6E-409C-BE32-E72D297353CC}">
              <c16:uniqueId val="{00000000-9733-4B10-A9E6-361D03F98B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733-4B10-A9E6-361D03F98B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105.28</c:v>
                </c:pt>
                <c:pt idx="1">
                  <c:v>104.08</c:v>
                </c:pt>
                <c:pt idx="2">
                  <c:v>102.59</c:v>
                </c:pt>
                <c:pt idx="3">
                  <c:v>101.79</c:v>
                </c:pt>
                <c:pt idx="4">
                  <c:v>98.72</c:v>
                </c:pt>
              </c:numCache>
            </c:numRef>
          </c:val>
          <c:extLst>
            <c:ext xmlns:c16="http://schemas.microsoft.com/office/drawing/2014/chart" uri="{C3380CC4-5D6E-409C-BE32-E72D297353CC}">
              <c16:uniqueId val="{00000000-8E31-4591-8A19-5C5F69699C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8E31-4591-8A19-5C5F69699C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19.45</c:v>
                </c:pt>
                <c:pt idx="1">
                  <c:v>22.29</c:v>
                </c:pt>
                <c:pt idx="2">
                  <c:v>24.43</c:v>
                </c:pt>
                <c:pt idx="3">
                  <c:v>25.77</c:v>
                </c:pt>
                <c:pt idx="4">
                  <c:v>28.43</c:v>
                </c:pt>
              </c:numCache>
            </c:numRef>
          </c:val>
          <c:extLst>
            <c:ext xmlns:c16="http://schemas.microsoft.com/office/drawing/2014/chart" uri="{C3380CC4-5D6E-409C-BE32-E72D297353CC}">
              <c16:uniqueId val="{00000000-6AC2-4DDB-BF6E-7382A9BAC5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6AC2-4DDB-BF6E-7382A9BAC5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C-4C62-86A6-F98B639A8D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4C-4C62-86A6-F98B639A8D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quot;-&quot;">
                  <c:v>6.87</c:v>
                </c:pt>
              </c:numCache>
            </c:numRef>
          </c:val>
          <c:extLst>
            <c:ext xmlns:c16="http://schemas.microsoft.com/office/drawing/2014/chart" uri="{C3380CC4-5D6E-409C-BE32-E72D297353CC}">
              <c16:uniqueId val="{00000000-57AE-4E50-8049-75C52576D0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57AE-4E50-8049-75C52576D0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76.44</c:v>
                </c:pt>
                <c:pt idx="1">
                  <c:v>53.77</c:v>
                </c:pt>
                <c:pt idx="2">
                  <c:v>59.81</c:v>
                </c:pt>
                <c:pt idx="3">
                  <c:v>77.2</c:v>
                </c:pt>
                <c:pt idx="4">
                  <c:v>48.2</c:v>
                </c:pt>
              </c:numCache>
            </c:numRef>
          </c:val>
          <c:extLst>
            <c:ext xmlns:c16="http://schemas.microsoft.com/office/drawing/2014/chart" uri="{C3380CC4-5D6E-409C-BE32-E72D297353CC}">
              <c16:uniqueId val="{00000000-B03A-4031-9269-207625AA88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B03A-4031-9269-207625AA88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243.9</c:v>
                </c:pt>
                <c:pt idx="1">
                  <c:v>379.47</c:v>
                </c:pt>
                <c:pt idx="2">
                  <c:v>361.68</c:v>
                </c:pt>
                <c:pt idx="3">
                  <c:v>228.94</c:v>
                </c:pt>
                <c:pt idx="4">
                  <c:v>219.06</c:v>
                </c:pt>
              </c:numCache>
            </c:numRef>
          </c:val>
          <c:extLst>
            <c:ext xmlns:c16="http://schemas.microsoft.com/office/drawing/2014/chart" uri="{C3380CC4-5D6E-409C-BE32-E72D297353CC}">
              <c16:uniqueId val="{00000000-66D4-42D9-90F3-9CDD07BD8D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6D4-42D9-90F3-9CDD07BD8D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67.53</c:v>
                </c:pt>
                <c:pt idx="1">
                  <c:v>63.95</c:v>
                </c:pt>
                <c:pt idx="2">
                  <c:v>63.23</c:v>
                </c:pt>
                <c:pt idx="3">
                  <c:v>62.05</c:v>
                </c:pt>
                <c:pt idx="4">
                  <c:v>52.07</c:v>
                </c:pt>
              </c:numCache>
            </c:numRef>
          </c:val>
          <c:extLst>
            <c:ext xmlns:c16="http://schemas.microsoft.com/office/drawing/2014/chart" uri="{C3380CC4-5D6E-409C-BE32-E72D297353CC}">
              <c16:uniqueId val="{00000000-FD4D-4F51-B1B4-D62492FFD9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D4D-4F51-B1B4-D62492FFD9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189.27</c:v>
                </c:pt>
                <c:pt idx="1">
                  <c:v>205.11</c:v>
                </c:pt>
                <c:pt idx="2">
                  <c:v>199.21</c:v>
                </c:pt>
                <c:pt idx="3">
                  <c:v>209.22</c:v>
                </c:pt>
                <c:pt idx="4">
                  <c:v>241.29</c:v>
                </c:pt>
              </c:numCache>
            </c:numRef>
          </c:val>
          <c:extLst>
            <c:ext xmlns:c16="http://schemas.microsoft.com/office/drawing/2014/chart" uri="{C3380CC4-5D6E-409C-BE32-E72D297353CC}">
              <c16:uniqueId val="{00000000-36A9-4F68-96FD-25F7CC01CF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6A9-4F68-96FD-25F7CC01CF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AJ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玉名市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64066</v>
      </c>
      <c r="AM8" s="45"/>
      <c r="AN8" s="45"/>
      <c r="AO8" s="45"/>
      <c r="AP8" s="45"/>
      <c r="AQ8" s="45"/>
      <c r="AR8" s="45"/>
      <c r="AS8" s="45"/>
      <c r="AT8" s="46">
        <f>データ!T6</f>
        <v>152.6</v>
      </c>
      <c r="AU8" s="46"/>
      <c r="AV8" s="46"/>
      <c r="AW8" s="46"/>
      <c r="AX8" s="46"/>
      <c r="AY8" s="46"/>
      <c r="AZ8" s="46"/>
      <c r="BA8" s="46"/>
      <c r="BB8" s="46">
        <f>データ!U6</f>
        <v>419.83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62.04</v>
      </c>
      <c r="J10" s="46"/>
      <c r="K10" s="46"/>
      <c r="L10" s="46"/>
      <c r="M10" s="46"/>
      <c r="N10" s="46"/>
      <c r="O10" s="46"/>
      <c r="P10" s="46">
        <f>データ!P6</f>
        <v>10.78</v>
      </c>
      <c r="Q10" s="46"/>
      <c r="R10" s="46"/>
      <c r="S10" s="46"/>
      <c r="T10" s="46"/>
      <c r="U10" s="46"/>
      <c r="V10" s="46"/>
      <c r="W10" s="46">
        <f>データ!Q6</f>
        <v>100</v>
      </c>
      <c r="X10" s="46"/>
      <c r="Y10" s="46"/>
      <c r="Z10" s="46"/>
      <c r="AA10" s="46"/>
      <c r="AB10" s="46"/>
      <c r="AC10" s="46"/>
      <c r="AD10" s="45">
        <f>データ!R6</f>
        <v>3613</v>
      </c>
      <c r="AE10" s="45"/>
      <c r="AF10" s="45"/>
      <c r="AG10" s="45"/>
      <c r="AH10" s="45"/>
      <c r="AI10" s="45"/>
      <c r="AJ10" s="45"/>
      <c r="AK10" s="2"/>
      <c r="AL10" s="45">
        <f>データ!V6</f>
        <v>6875</v>
      </c>
      <c r="AM10" s="45"/>
      <c r="AN10" s="45"/>
      <c r="AO10" s="45"/>
      <c r="AP10" s="45"/>
      <c r="AQ10" s="45"/>
      <c r="AR10" s="45"/>
      <c r="AS10" s="45"/>
      <c r="AT10" s="46">
        <f>データ!W6</f>
        <v>3.66</v>
      </c>
      <c r="AU10" s="46"/>
      <c r="AV10" s="46"/>
      <c r="AW10" s="46"/>
      <c r="AX10" s="46"/>
      <c r="AY10" s="46"/>
      <c r="AZ10" s="46"/>
      <c r="BA10" s="46"/>
      <c r="BB10" s="46">
        <f>データ!X6</f>
        <v>1878.42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tqzDIKrpJ46fEItexFM5hINkEAITvFz3pu+l5+ai0Bl1+POKIssBD0KILFL6zZDJgKTMo0P9tn4SIg/VPKrUw==" saltValue="MIUVoP2nrL1SwL3Jmmgr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432067</v>
      </c>
      <c r="D6" s="19">
        <f t="shared" si="3"/>
        <v>46</v>
      </c>
      <c r="E6" s="19">
        <f t="shared" si="3"/>
        <v>17</v>
      </c>
      <c r="F6" s="19">
        <f t="shared" si="3"/>
        <v>5</v>
      </c>
      <c r="G6" s="19">
        <f t="shared" si="3"/>
        <v>0</v>
      </c>
      <c r="H6" s="19" t="str">
        <f t="shared" si="3"/>
        <v>熊本県　玉名市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62.04</v>
      </c>
      <c r="P6" s="20">
        <f t="shared" si="3"/>
        <v>10.78</v>
      </c>
      <c r="Q6" s="20">
        <f t="shared" si="3"/>
        <v>100</v>
      </c>
      <c r="R6" s="20">
        <f t="shared" si="3"/>
        <v>3613</v>
      </c>
      <c r="S6" s="20">
        <f t="shared" si="3"/>
        <v>64066</v>
      </c>
      <c r="T6" s="20">
        <f t="shared" si="3"/>
        <v>152.6</v>
      </c>
      <c r="U6" s="20">
        <f t="shared" si="3"/>
        <v>419.83</v>
      </c>
      <c r="V6" s="20">
        <f t="shared" si="3"/>
        <v>6875</v>
      </c>
      <c r="W6" s="20">
        <f t="shared" si="3"/>
        <v>3.66</v>
      </c>
      <c r="X6" s="20">
        <f t="shared" si="3"/>
        <v>1878.42</v>
      </c>
      <c r="Y6" s="21">
        <f>IF(Y7="",NA(),Y7)</f>
        <v>105.28</v>
      </c>
      <c r="Z6" s="21">
        <f t="shared" ref="Z6:AH6" si="4">IF(Z7="",NA(),Z7)</f>
        <v>104.08</v>
      </c>
      <c r="AA6" s="21">
        <f t="shared" si="4"/>
        <v>102.59</v>
      </c>
      <c r="AB6" s="21">
        <f t="shared" si="4"/>
        <v>101.79</v>
      </c>
      <c r="AC6" s="21">
        <f t="shared" si="4"/>
        <v>98.72</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1">
        <f t="shared" si="5"/>
        <v>6.87</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76.44</v>
      </c>
      <c r="AV6" s="21">
        <f t="shared" ref="AV6:BD6" si="6">IF(AV7="",NA(),AV7)</f>
        <v>53.77</v>
      </c>
      <c r="AW6" s="21">
        <f t="shared" si="6"/>
        <v>59.81</v>
      </c>
      <c r="AX6" s="21">
        <f t="shared" si="6"/>
        <v>77.2</v>
      </c>
      <c r="AY6" s="21">
        <f t="shared" si="6"/>
        <v>48.2</v>
      </c>
      <c r="AZ6" s="21">
        <f t="shared" si="6"/>
        <v>29.54</v>
      </c>
      <c r="BA6" s="21">
        <f t="shared" si="6"/>
        <v>26.99</v>
      </c>
      <c r="BB6" s="21">
        <f t="shared" si="6"/>
        <v>29.13</v>
      </c>
      <c r="BC6" s="21">
        <f t="shared" si="6"/>
        <v>35.69</v>
      </c>
      <c r="BD6" s="21">
        <f t="shared" si="6"/>
        <v>38.4</v>
      </c>
      <c r="BE6" s="20" t="str">
        <f>IF(BE7="","",IF(BE7="-","【-】","【"&amp;SUBSTITUTE(TEXT(BE7,"#,##0.00"),"-","△")&amp;"】"))</f>
        <v>【36.94】</v>
      </c>
      <c r="BF6" s="21">
        <f>IF(BF7="",NA(),BF7)</f>
        <v>243.9</v>
      </c>
      <c r="BG6" s="21">
        <f t="shared" ref="BG6:BO6" si="7">IF(BG7="",NA(),BG7)</f>
        <v>379.47</v>
      </c>
      <c r="BH6" s="21">
        <f t="shared" si="7"/>
        <v>361.68</v>
      </c>
      <c r="BI6" s="21">
        <f t="shared" si="7"/>
        <v>228.94</v>
      </c>
      <c r="BJ6" s="21">
        <f t="shared" si="7"/>
        <v>219.06</v>
      </c>
      <c r="BK6" s="21">
        <f t="shared" si="7"/>
        <v>789.46</v>
      </c>
      <c r="BL6" s="21">
        <f t="shared" si="7"/>
        <v>826.83</v>
      </c>
      <c r="BM6" s="21">
        <f t="shared" si="7"/>
        <v>867.83</v>
      </c>
      <c r="BN6" s="21">
        <f t="shared" si="7"/>
        <v>791.76</v>
      </c>
      <c r="BO6" s="21">
        <f t="shared" si="7"/>
        <v>900.82</v>
      </c>
      <c r="BP6" s="20" t="str">
        <f>IF(BP7="","",IF(BP7="-","【-】","【"&amp;SUBSTITUTE(TEXT(BP7,"#,##0.00"),"-","△")&amp;"】"))</f>
        <v>【809.19】</v>
      </c>
      <c r="BQ6" s="21">
        <f>IF(BQ7="",NA(),BQ7)</f>
        <v>67.53</v>
      </c>
      <c r="BR6" s="21">
        <f t="shared" ref="BR6:BZ6" si="8">IF(BR7="",NA(),BR7)</f>
        <v>63.95</v>
      </c>
      <c r="BS6" s="21">
        <f t="shared" si="8"/>
        <v>63.23</v>
      </c>
      <c r="BT6" s="21">
        <f t="shared" si="8"/>
        <v>62.05</v>
      </c>
      <c r="BU6" s="21">
        <f t="shared" si="8"/>
        <v>52.07</v>
      </c>
      <c r="BV6" s="21">
        <f t="shared" si="8"/>
        <v>57.77</v>
      </c>
      <c r="BW6" s="21">
        <f t="shared" si="8"/>
        <v>57.31</v>
      </c>
      <c r="BX6" s="21">
        <f t="shared" si="8"/>
        <v>57.08</v>
      </c>
      <c r="BY6" s="21">
        <f t="shared" si="8"/>
        <v>56.26</v>
      </c>
      <c r="BZ6" s="21">
        <f t="shared" si="8"/>
        <v>52.94</v>
      </c>
      <c r="CA6" s="20" t="str">
        <f>IF(CA7="","",IF(CA7="-","【-】","【"&amp;SUBSTITUTE(TEXT(CA7,"#,##0.00"),"-","△")&amp;"】"))</f>
        <v>【57.02】</v>
      </c>
      <c r="CB6" s="21">
        <f>IF(CB7="",NA(),CB7)</f>
        <v>189.27</v>
      </c>
      <c r="CC6" s="21">
        <f t="shared" ref="CC6:CK6" si="9">IF(CC7="",NA(),CC7)</f>
        <v>205.11</v>
      </c>
      <c r="CD6" s="21">
        <f t="shared" si="9"/>
        <v>199.21</v>
      </c>
      <c r="CE6" s="21">
        <f t="shared" si="9"/>
        <v>209.22</v>
      </c>
      <c r="CF6" s="21">
        <f t="shared" si="9"/>
        <v>241.29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53.78</v>
      </c>
      <c r="CN6" s="21">
        <f t="shared" ref="CN6:CV6" si="10">IF(CN7="",NA(),CN7)</f>
        <v>53.78</v>
      </c>
      <c r="CO6" s="21">
        <f t="shared" si="10"/>
        <v>53.78</v>
      </c>
      <c r="CP6" s="21">
        <f t="shared" si="10"/>
        <v>53.78</v>
      </c>
      <c r="CQ6" s="21">
        <f t="shared" si="10"/>
        <v>53.78</v>
      </c>
      <c r="CR6" s="21">
        <f t="shared" si="10"/>
        <v>50.68</v>
      </c>
      <c r="CS6" s="21">
        <f t="shared" si="10"/>
        <v>50.14</v>
      </c>
      <c r="CT6" s="21">
        <f t="shared" si="10"/>
        <v>54.83</v>
      </c>
      <c r="CU6" s="21">
        <f t="shared" si="10"/>
        <v>66.53</v>
      </c>
      <c r="CV6" s="21">
        <f t="shared" si="10"/>
        <v>52.35</v>
      </c>
      <c r="CW6" s="20" t="str">
        <f>IF(CW7="","",IF(CW7="-","【-】","【"&amp;SUBSTITUTE(TEXT(CW7,"#,##0.00"),"-","△")&amp;"】"))</f>
        <v>【52.55】</v>
      </c>
      <c r="CX6" s="21">
        <f>IF(CX7="",NA(),CX7)</f>
        <v>67.81</v>
      </c>
      <c r="CY6" s="21">
        <f t="shared" ref="CY6:DG6" si="11">IF(CY7="",NA(),CY7)</f>
        <v>68.260000000000005</v>
      </c>
      <c r="CZ6" s="21">
        <f t="shared" si="11"/>
        <v>68.84</v>
      </c>
      <c r="DA6" s="21">
        <f t="shared" si="11"/>
        <v>69.459999999999994</v>
      </c>
      <c r="DB6" s="21">
        <f t="shared" si="11"/>
        <v>70.400000000000006</v>
      </c>
      <c r="DC6" s="21">
        <f t="shared" si="11"/>
        <v>84.86</v>
      </c>
      <c r="DD6" s="21">
        <f t="shared" si="11"/>
        <v>84.98</v>
      </c>
      <c r="DE6" s="21">
        <f t="shared" si="11"/>
        <v>84.7</v>
      </c>
      <c r="DF6" s="21">
        <f t="shared" si="11"/>
        <v>84.67</v>
      </c>
      <c r="DG6" s="21">
        <f t="shared" si="11"/>
        <v>84.39</v>
      </c>
      <c r="DH6" s="20" t="str">
        <f>IF(DH7="","",IF(DH7="-","【-】","【"&amp;SUBSTITUTE(TEXT(DH7,"#,##0.00"),"-","△")&amp;"】"))</f>
        <v>【87.30】</v>
      </c>
      <c r="DI6" s="21">
        <f>IF(DI7="",NA(),DI7)</f>
        <v>19.45</v>
      </c>
      <c r="DJ6" s="21">
        <f t="shared" ref="DJ6:DR6" si="12">IF(DJ7="",NA(),DJ7)</f>
        <v>22.29</v>
      </c>
      <c r="DK6" s="21">
        <f t="shared" si="12"/>
        <v>24.43</v>
      </c>
      <c r="DL6" s="21">
        <f t="shared" si="12"/>
        <v>25.77</v>
      </c>
      <c r="DM6" s="21">
        <f t="shared" si="12"/>
        <v>28.43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432067</v>
      </c>
      <c r="D7" s="23">
        <v>46</v>
      </c>
      <c r="E7" s="23">
        <v>17</v>
      </c>
      <c r="F7" s="23">
        <v>5</v>
      </c>
      <c r="G7" s="23">
        <v>0</v>
      </c>
      <c r="H7" s="23" t="s">
        <v>96</v>
      </c>
      <c r="I7" s="23" t="s">
        <v>97</v>
      </c>
      <c r="J7" s="23" t="s">
        <v>98</v>
      </c>
      <c r="K7" s="23" t="s">
        <v>99</v>
      </c>
      <c r="L7" s="23" t="s">
        <v>100</v>
      </c>
      <c r="M7" s="23" t="s">
        <v>101</v>
      </c>
      <c r="N7" s="24" t="s">
        <v>102</v>
      </c>
      <c r="O7" s="24">
        <v>62.04</v>
      </c>
      <c r="P7" s="24">
        <v>10.78</v>
      </c>
      <c r="Q7" s="24">
        <v>100</v>
      </c>
      <c r="R7" s="24">
        <v>3613</v>
      </c>
      <c r="S7" s="24">
        <v>64066</v>
      </c>
      <c r="T7" s="24">
        <v>152.6</v>
      </c>
      <c r="U7" s="24">
        <v>419.83</v>
      </c>
      <c r="V7" s="24">
        <v>6875</v>
      </c>
      <c r="W7" s="24">
        <v>3.66</v>
      </c>
      <c r="X7" s="24">
        <v>1878.42</v>
      </c>
      <c r="Y7" s="24">
        <v>105.28</v>
      </c>
      <c r="Z7" s="24">
        <v>104.08</v>
      </c>
      <c r="AA7" s="24">
        <v>102.59</v>
      </c>
      <c r="AB7" s="24">
        <v>101.79</v>
      </c>
      <c r="AC7" s="24">
        <v>98.72</v>
      </c>
      <c r="AD7" s="24">
        <v>101.77</v>
      </c>
      <c r="AE7" s="24">
        <v>103.6</v>
      </c>
      <c r="AF7" s="24">
        <v>106.37</v>
      </c>
      <c r="AG7" s="24">
        <v>106.07</v>
      </c>
      <c r="AH7" s="24">
        <v>105.5</v>
      </c>
      <c r="AI7" s="24">
        <v>103.61</v>
      </c>
      <c r="AJ7" s="24">
        <v>0</v>
      </c>
      <c r="AK7" s="24">
        <v>0</v>
      </c>
      <c r="AL7" s="24">
        <v>0</v>
      </c>
      <c r="AM7" s="24">
        <v>0</v>
      </c>
      <c r="AN7" s="24">
        <v>6.87</v>
      </c>
      <c r="AO7" s="24">
        <v>227.4</v>
      </c>
      <c r="AP7" s="24">
        <v>193.99</v>
      </c>
      <c r="AQ7" s="24">
        <v>139.02000000000001</v>
      </c>
      <c r="AR7" s="24">
        <v>132.04</v>
      </c>
      <c r="AS7" s="24">
        <v>145.43</v>
      </c>
      <c r="AT7" s="24">
        <v>133.62</v>
      </c>
      <c r="AU7" s="24">
        <v>76.44</v>
      </c>
      <c r="AV7" s="24">
        <v>53.77</v>
      </c>
      <c r="AW7" s="24">
        <v>59.81</v>
      </c>
      <c r="AX7" s="24">
        <v>77.2</v>
      </c>
      <c r="AY7" s="24">
        <v>48.2</v>
      </c>
      <c r="AZ7" s="24">
        <v>29.54</v>
      </c>
      <c r="BA7" s="24">
        <v>26.99</v>
      </c>
      <c r="BB7" s="24">
        <v>29.13</v>
      </c>
      <c r="BC7" s="24">
        <v>35.69</v>
      </c>
      <c r="BD7" s="24">
        <v>38.4</v>
      </c>
      <c r="BE7" s="24">
        <v>36.94</v>
      </c>
      <c r="BF7" s="24">
        <v>243.9</v>
      </c>
      <c r="BG7" s="24">
        <v>379.47</v>
      </c>
      <c r="BH7" s="24">
        <v>361.68</v>
      </c>
      <c r="BI7" s="24">
        <v>228.94</v>
      </c>
      <c r="BJ7" s="24">
        <v>219.06</v>
      </c>
      <c r="BK7" s="24">
        <v>789.46</v>
      </c>
      <c r="BL7" s="24">
        <v>826.83</v>
      </c>
      <c r="BM7" s="24">
        <v>867.83</v>
      </c>
      <c r="BN7" s="24">
        <v>791.76</v>
      </c>
      <c r="BO7" s="24">
        <v>900.82</v>
      </c>
      <c r="BP7" s="24">
        <v>809.19</v>
      </c>
      <c r="BQ7" s="24">
        <v>67.53</v>
      </c>
      <c r="BR7" s="24">
        <v>63.95</v>
      </c>
      <c r="BS7" s="24">
        <v>63.23</v>
      </c>
      <c r="BT7" s="24">
        <v>62.05</v>
      </c>
      <c r="BU7" s="24">
        <v>52.07</v>
      </c>
      <c r="BV7" s="24">
        <v>57.77</v>
      </c>
      <c r="BW7" s="24">
        <v>57.31</v>
      </c>
      <c r="BX7" s="24">
        <v>57.08</v>
      </c>
      <c r="BY7" s="24">
        <v>56.26</v>
      </c>
      <c r="BZ7" s="24">
        <v>52.94</v>
      </c>
      <c r="CA7" s="24">
        <v>57.02</v>
      </c>
      <c r="CB7" s="24">
        <v>189.27</v>
      </c>
      <c r="CC7" s="24">
        <v>205.11</v>
      </c>
      <c r="CD7" s="24">
        <v>199.21</v>
      </c>
      <c r="CE7" s="24">
        <v>209.22</v>
      </c>
      <c r="CF7" s="24">
        <v>241.29</v>
      </c>
      <c r="CG7" s="24">
        <v>274.35000000000002</v>
      </c>
      <c r="CH7" s="24">
        <v>273.52</v>
      </c>
      <c r="CI7" s="24">
        <v>274.99</v>
      </c>
      <c r="CJ7" s="24">
        <v>282.08999999999997</v>
      </c>
      <c r="CK7" s="24">
        <v>303.27999999999997</v>
      </c>
      <c r="CL7" s="24">
        <v>273.68</v>
      </c>
      <c r="CM7" s="24">
        <v>53.78</v>
      </c>
      <c r="CN7" s="24">
        <v>53.78</v>
      </c>
      <c r="CO7" s="24">
        <v>53.78</v>
      </c>
      <c r="CP7" s="24">
        <v>53.78</v>
      </c>
      <c r="CQ7" s="24">
        <v>53.78</v>
      </c>
      <c r="CR7" s="24">
        <v>50.68</v>
      </c>
      <c r="CS7" s="24">
        <v>50.14</v>
      </c>
      <c r="CT7" s="24">
        <v>54.83</v>
      </c>
      <c r="CU7" s="24">
        <v>66.53</v>
      </c>
      <c r="CV7" s="24">
        <v>52.35</v>
      </c>
      <c r="CW7" s="24">
        <v>52.55</v>
      </c>
      <c r="CX7" s="24">
        <v>67.81</v>
      </c>
      <c r="CY7" s="24">
        <v>68.260000000000005</v>
      </c>
      <c r="CZ7" s="24">
        <v>68.84</v>
      </c>
      <c r="DA7" s="24">
        <v>69.459999999999994</v>
      </c>
      <c r="DB7" s="24">
        <v>70.400000000000006</v>
      </c>
      <c r="DC7" s="24">
        <v>84.86</v>
      </c>
      <c r="DD7" s="24">
        <v>84.98</v>
      </c>
      <c r="DE7" s="24">
        <v>84.7</v>
      </c>
      <c r="DF7" s="24">
        <v>84.67</v>
      </c>
      <c r="DG7" s="24">
        <v>84.39</v>
      </c>
      <c r="DH7" s="24">
        <v>87.3</v>
      </c>
      <c r="DI7" s="24">
        <v>19.45</v>
      </c>
      <c r="DJ7" s="24">
        <v>22.29</v>
      </c>
      <c r="DK7" s="24">
        <v>24.43</v>
      </c>
      <c r="DL7" s="24">
        <v>25.77</v>
      </c>
      <c r="DM7" s="24">
        <v>28.43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2024-02-04T23:48:53Z</cp:lastPrinted>
  <dcterms:created xsi:type="dcterms:W3CDTF">2023-12-12T01:04:39Z</dcterms:created>
  <dcterms:modified xsi:type="dcterms:W3CDTF">2024-02-07T09:48:01Z</dcterms:modified>
  <cp:category/>
</cp:coreProperties>
</file>