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５年度\07 公営企業総括\20 経営比較分析表（R4年度決算）★\05 市町村等→県　\30 益城町\下水道\"/>
    </mc:Choice>
  </mc:AlternateContent>
  <workbookProtection workbookAlgorithmName="SHA-512" workbookHashValue="A8jIgoA8JsWJSoIyxSrhznQ+nYO9QlDu3gmY55OIOLBz6gqE4XWllqAVZPXiutyZnYIBP94fy3eoAuWkU0QCAw==" workbookSaltValue="rOyP54rxUSGOoWS37f79mw==" workbookSpinCount="100000" lockStructure="1"/>
  <bookViews>
    <workbookView xWindow="0" yWindow="0" windowWidth="20490" windowHeight="7050"/>
  </bookViews>
  <sheets>
    <sheet name="法適用_下水道事業" sheetId="4" r:id="rId1"/>
    <sheet name="データ" sheetId="5" state="hidden" r:id="rId2"/>
  </sheets>
  <calcPr calcId="162913" iterate="1" iterateCount="1000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S6" i="5"/>
  <c r="R6" i="5"/>
  <c r="Q6" i="5"/>
  <c r="P6" i="5"/>
  <c r="P10" i="4" s="1"/>
  <c r="O6" i="5"/>
  <c r="I10" i="4" s="1"/>
  <c r="N6" i="5"/>
  <c r="B10" i="4" s="1"/>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H85" i="4"/>
  <c r="G85" i="4"/>
  <c r="AD10" i="4"/>
  <c r="W10" i="4"/>
  <c r="BB8" i="4"/>
  <c r="AT8" i="4"/>
  <c r="AL8" i="4"/>
  <c r="B8" i="4"/>
  <c r="B6"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<sst xmlns="http://schemas.openxmlformats.org/spreadsheetml/2006/main" count="278" uniqueCount="117">
  <si>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</si>
  <si>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</si>
  <si>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</si>
  <si>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</si>
  <si>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</si>
  <si>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</si>
  <si>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</si>
  <si>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</si>
  <si>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</si>
  <si>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</si>
  <si>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</si>
  <si>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</si>
  <si>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</si>
  <si>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</si>
  <si>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</si>
  <si>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</si>
  <si>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</si>
  <si>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</si>
  <si>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</si>
  <si>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</si>
  <si>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</si>
  <si>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</si>
  <si>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</si>
  <si>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</si>
  <si>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</si>
  <si>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</si>
  <si>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</si>
  <si>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</si>
  <si>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</si>
  <si>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</si>
  <si>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</si>
  <si>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</si>
  <si>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</si>
  <si>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</si>
  <si>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</si>
  <si>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</si>
  <si>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</si>
  <si>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</si>
  <si>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</si>
  <si>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</si>
  <si>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</si>
  <si>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</si>
  <si>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</si>
  <si>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</si>
  <si>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</si>
  <si>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</si>
  <si>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</si>
  <si>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</si>
  <si>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</si>
  <si>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</si>
  <si>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</si>
  <si>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</si>
  <si>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</si>
  <si>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</si>
  <si>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</si>
  <si>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</si>
  <si>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</si>
  <si>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</si>
  <si>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</si>
  <si>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</si>
  <si>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</si>
  <si>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</si>
  <si>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</si>
  <si>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</si>
  <si>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</si>
  <si>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</si>
  <si>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</si>
  <si>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</si>
  <si>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</si>
  <si>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</si>
  <si>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</si>
  <si>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</si>
  <si>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</si>
  <si>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</si>
  <si>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</si>
  <si>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</si>
  <si>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</si>
  <si>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</si>
  <si>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</si>
  <si>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</si>
  <si>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</si>
  <si>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</si>
  <si>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</si>
  <si>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</si>
  <si>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</si>
  <si>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</si>
  <si>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</si>
  <si>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</si>
  <si>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</si>
  <si>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</si>
  <si>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</si>
  <si>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</si>
  <si>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</si>
  <si>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</si>
  <si>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</si>
  <si>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</si>
  <si>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益城町</t>
  </si>
  <si>
    <t>法適用</t>
  </si>
  <si>
    <t>下水道事業</t>
  </si>
  <si>
    <t>特定環境保全公共下水道</t>
  </si>
  <si>
    <t>D3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</si>
  <si>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</si>
  <si>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</si>
  <si>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</si>
  <si>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</si>
  <si>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</si>
  <si>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</si>
  <si>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</si>
  <si>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</si>
  <si>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</si>
  <si>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</si>
  <si>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</si>
  <si>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</si>
  <si>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</si>
  <si>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処理場は、供用開始から29年が経ち水処理、汚泥処理施設等の設備の劣化による老朽化が進んでいます。平成28年度から、設備等の改築更新工事をおこなっており、今後もストックマネジメント計画に沿った改築更新工事をおこなっていきます。
　管路についてもストックマネジメント計画に沿って、耐用年数に応じた管路の適正な維持管理をおこなっていきます。</t>
    <phoneticPr fontId="4"/>
  </si>
  <si>
    <t xml:space="preserve"> 令和2年度に公営企業会計に移行したことにより今まで以上に高いコスト意識を持ち、老朽化が進んでいる処理場の長寿命化や管路更新工事をおこなっていきます。
　水洗化率は既に高水準に達しており、今後の大幅な改善は見込めないため、より健全で効率的な下水道事業の運営を図ります。　　　　　　　　　　　　　　　　　　　　　　　また、公共下水道(特定環境保全公共下水道）と農業集落排水の処理場の統合を進めていき、全体としての経営効率をより高めていきます。</t>
    <rPh sb="166" eb="168">
      <t>トクテイ</t>
    </rPh>
    <rPh sb="168" eb="170">
      <t>カンキョウ</t>
    </rPh>
    <rPh sb="170" eb="172">
      <t>ホゼン</t>
    </rPh>
    <rPh sb="172" eb="174">
      <t>コウキョウ</t>
    </rPh>
    <rPh sb="174" eb="177">
      <t>ゲスイドウ</t>
    </rPh>
    <phoneticPr fontId="4"/>
  </si>
  <si>
    <t>経営の健全性を示す経常収支比率は、100％を超えているものの、依然として財源不足を一般会計からの繰出金により賄われている状況です。流動比率については、料金収入等が増加したことにより、高くなっております。さらに分流式下水道に関する経費が増加し、汚水処理費が減少したことで経費回収率が高くなり、汚水処理原価が低くなっております。水洗化率は89.00％に達しており、残りの未接続の世帯についても引き続き接続の促進を図っていきます。
なお、当町は公共下水道事業と特定環境保全公共下水道事業の処理場は同一であり、合わせてみる必要があります。</t>
    <rPh sb="81" eb="83">
      <t>ゾウカ</t>
    </rPh>
    <rPh sb="117" eb="119">
      <t>ゾウカ</t>
    </rPh>
    <rPh sb="121" eb="126">
      <t>オスイショリヒ</t>
    </rPh>
    <rPh sb="127" eb="129">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</si>
</sst>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quotePrefix="1"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176-4DA2-8018-B0CC26A0233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formatCode="#,##0.00;&quot;△&quot;#,##0.00">
                  <c:v>0</c:v>
                </c:pt>
                <c:pt idx="4" formatCode="#,##0.00;&quot;△&quot;#,##0.00">
                  <c:v>0</c:v>
                </c:pt>
              </c:numCache>
            </c:numRef>
          </c:val>
          <c:smooth val="0"/>
          <c:extLst>
            <c:ext xmlns:c16="http://schemas.microsoft.com/office/drawing/2014/chart" uri="{C3380CC4-5D6E-409C-BE32-E72D297353CC}">
              <c16:uniqueId val="{00000001-5176-4DA2-8018-B0CC26A0233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D3-4B8B-B3D8-3989E023C74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36.71</c:v>
                </c:pt>
                <c:pt idx="3">
                  <c:v>33.799999999999997</c:v>
                </c:pt>
                <c:pt idx="4">
                  <c:v>32.380000000000003</c:v>
                </c:pt>
              </c:numCache>
            </c:numRef>
          </c:val>
          <c:smooth val="0"/>
          <c:extLst>
            <c:ext xmlns:c16="http://schemas.microsoft.com/office/drawing/2014/chart" uri="{C3380CC4-5D6E-409C-BE32-E72D297353CC}">
              <c16:uniqueId val="{00000001-4ED3-4B8B-B3D8-3989E023C74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85.24</c:v>
                </c:pt>
                <c:pt idx="3">
                  <c:v>86.22</c:v>
                </c:pt>
                <c:pt idx="4">
                  <c:v>89.01</c:v>
                </c:pt>
              </c:numCache>
            </c:numRef>
          </c:val>
          <c:extLst>
            <c:ext xmlns:c16="http://schemas.microsoft.com/office/drawing/2014/chart" uri="{C3380CC4-5D6E-409C-BE32-E72D297353CC}">
              <c16:uniqueId val="{00000000-CE0C-4EB0-AEBE-073972D5E0F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70.05</c:v>
                </c:pt>
                <c:pt idx="3">
                  <c:v>67.09</c:v>
                </c:pt>
                <c:pt idx="4">
                  <c:v>67.31</c:v>
                </c:pt>
              </c:numCache>
            </c:numRef>
          </c:val>
          <c:smooth val="0"/>
          <c:extLst>
            <c:ext xmlns:c16="http://schemas.microsoft.com/office/drawing/2014/chart" uri="{C3380CC4-5D6E-409C-BE32-E72D297353CC}">
              <c16:uniqueId val="{00000001-CE0C-4EB0-AEBE-073972D5E0F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98.12</c:v>
                </c:pt>
                <c:pt idx="3">
                  <c:v>103.95</c:v>
                </c:pt>
                <c:pt idx="4">
                  <c:v>134.63999999999999</c:v>
                </c:pt>
              </c:numCache>
            </c:numRef>
          </c:val>
          <c:extLst>
            <c:ext xmlns:c16="http://schemas.microsoft.com/office/drawing/2014/chart" uri="{C3380CC4-5D6E-409C-BE32-E72D297353CC}">
              <c16:uniqueId val="{00000000-F37A-4343-BCC8-A79B3CD2540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100.3</c:v>
                </c:pt>
                <c:pt idx="3">
                  <c:v>99.59</c:v>
                </c:pt>
                <c:pt idx="4">
                  <c:v>95.51</c:v>
                </c:pt>
              </c:numCache>
            </c:numRef>
          </c:val>
          <c:smooth val="0"/>
          <c:extLst>
            <c:ext xmlns:c16="http://schemas.microsoft.com/office/drawing/2014/chart" uri="{C3380CC4-5D6E-409C-BE32-E72D297353CC}">
              <c16:uniqueId val="{00000001-F37A-4343-BCC8-A79B3CD2540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2.2999999999999998</c:v>
                </c:pt>
                <c:pt idx="3">
                  <c:v>4.51</c:v>
                </c:pt>
                <c:pt idx="4">
                  <c:v>6.79</c:v>
                </c:pt>
              </c:numCache>
            </c:numRef>
          </c:val>
          <c:extLst>
            <c:ext xmlns:c16="http://schemas.microsoft.com/office/drawing/2014/chart" uri="{C3380CC4-5D6E-409C-BE32-E72D297353CC}">
              <c16:uniqueId val="{00000000-64B2-495F-8A72-F23A1664BF3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15.82</c:v>
                </c:pt>
                <c:pt idx="3">
                  <c:v>18.97</c:v>
                </c:pt>
                <c:pt idx="4">
                  <c:v>21.72</c:v>
                </c:pt>
              </c:numCache>
            </c:numRef>
          </c:val>
          <c:smooth val="0"/>
          <c:extLst>
            <c:ext xmlns:c16="http://schemas.microsoft.com/office/drawing/2014/chart" uri="{C3380CC4-5D6E-409C-BE32-E72D297353CC}">
              <c16:uniqueId val="{00000001-64B2-495F-8A72-F23A1664BF3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984-4C74-84CD-4539E393B0B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0984-4C74-84CD-4539E393B0B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8.4700000000000006</c:v>
                </c:pt>
                <c:pt idx="3" formatCode="#,##0.00;&quot;△&quot;#,##0.00">
                  <c:v>0</c:v>
                </c:pt>
                <c:pt idx="4" formatCode="#,##0.00;&quot;△&quot;#,##0.00">
                  <c:v>0</c:v>
                </c:pt>
              </c:numCache>
            </c:numRef>
          </c:val>
          <c:extLst>
            <c:ext xmlns:c16="http://schemas.microsoft.com/office/drawing/2014/chart" uri="{C3380CC4-5D6E-409C-BE32-E72D297353CC}">
              <c16:uniqueId val="{00000000-9E42-4F57-B91C-69A18D7074A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254.91</c:v>
                </c:pt>
                <c:pt idx="3">
                  <c:v>366.52</c:v>
                </c:pt>
                <c:pt idx="4">
                  <c:v>393.98</c:v>
                </c:pt>
              </c:numCache>
            </c:numRef>
          </c:val>
          <c:smooth val="0"/>
          <c:extLst>
            <c:ext xmlns:c16="http://schemas.microsoft.com/office/drawing/2014/chart" uri="{C3380CC4-5D6E-409C-BE32-E72D297353CC}">
              <c16:uniqueId val="{00000001-9E42-4F57-B91C-69A18D7074A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25.63</c:v>
                </c:pt>
                <c:pt idx="3">
                  <c:v>24.01</c:v>
                </c:pt>
                <c:pt idx="4">
                  <c:v>87.62</c:v>
                </c:pt>
              </c:numCache>
            </c:numRef>
          </c:val>
          <c:extLst>
            <c:ext xmlns:c16="http://schemas.microsoft.com/office/drawing/2014/chart" uri="{C3380CC4-5D6E-409C-BE32-E72D297353CC}">
              <c16:uniqueId val="{00000000-811D-4D74-BB71-ED7792C3FC5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64.17</c:v>
                </c:pt>
                <c:pt idx="3">
                  <c:v>89.11</c:v>
                </c:pt>
                <c:pt idx="4">
                  <c:v>82.97</c:v>
                </c:pt>
              </c:numCache>
            </c:numRef>
          </c:val>
          <c:smooth val="0"/>
          <c:extLst>
            <c:ext xmlns:c16="http://schemas.microsoft.com/office/drawing/2014/chart" uri="{C3380CC4-5D6E-409C-BE32-E72D297353CC}">
              <c16:uniqueId val="{00000001-811D-4D74-BB71-ED7792C3FC5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1681.43</c:v>
                </c:pt>
                <c:pt idx="3">
                  <c:v>1645.5</c:v>
                </c:pt>
                <c:pt idx="4">
                  <c:v>1555.3</c:v>
                </c:pt>
              </c:numCache>
            </c:numRef>
          </c:val>
          <c:extLst>
            <c:ext xmlns:c16="http://schemas.microsoft.com/office/drawing/2014/chart" uri="{C3380CC4-5D6E-409C-BE32-E72D297353CC}">
              <c16:uniqueId val="{00000000-C833-4E35-AB7A-395A4DC3D62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1209.45</c:v>
                </c:pt>
                <c:pt idx="3">
                  <c:v>1042.6400000000001</c:v>
                </c:pt>
                <c:pt idx="4">
                  <c:v>1305.58</c:v>
                </c:pt>
              </c:numCache>
            </c:numRef>
          </c:val>
          <c:smooth val="0"/>
          <c:extLst>
            <c:ext xmlns:c16="http://schemas.microsoft.com/office/drawing/2014/chart" uri="{C3380CC4-5D6E-409C-BE32-E72D297353CC}">
              <c16:uniqueId val="{00000001-C833-4E35-AB7A-395A4DC3D62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51.66</c:v>
                </c:pt>
                <c:pt idx="3">
                  <c:v>47.9</c:v>
                </c:pt>
                <c:pt idx="4">
                  <c:v>82.35</c:v>
                </c:pt>
              </c:numCache>
            </c:numRef>
          </c:val>
          <c:extLst>
            <c:ext xmlns:c16="http://schemas.microsoft.com/office/drawing/2014/chart" uri="{C3380CC4-5D6E-409C-BE32-E72D297353CC}">
              <c16:uniqueId val="{00000000-AC08-4556-9D97-133C742025A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55.93</c:v>
                </c:pt>
                <c:pt idx="3">
                  <c:v>55.76</c:v>
                </c:pt>
                <c:pt idx="4">
                  <c:v>51.73</c:v>
                </c:pt>
              </c:numCache>
            </c:numRef>
          </c:val>
          <c:smooth val="0"/>
          <c:extLst>
            <c:ext xmlns:c16="http://schemas.microsoft.com/office/drawing/2014/chart" uri="{C3380CC4-5D6E-409C-BE32-E72D297353CC}">
              <c16:uniqueId val="{00000001-AC08-4556-9D97-133C742025A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304.12</c:v>
                </c:pt>
                <c:pt idx="3">
                  <c:v>329.85</c:v>
                </c:pt>
                <c:pt idx="4">
                  <c:v>192.69</c:v>
                </c:pt>
              </c:numCache>
            </c:numRef>
          </c:val>
          <c:extLst>
            <c:ext xmlns:c16="http://schemas.microsoft.com/office/drawing/2014/chart" uri="{C3380CC4-5D6E-409C-BE32-E72D297353CC}">
              <c16:uniqueId val="{00000000-0368-405F-9EE6-3B4DBD0B5CF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289.60000000000002</c:v>
                </c:pt>
                <c:pt idx="3">
                  <c:v>296.14999999999998</c:v>
                </c:pt>
                <c:pt idx="4">
                  <c:v>290.54000000000002</c:v>
                </c:pt>
              </c:numCache>
            </c:numRef>
          </c:val>
          <c:smooth val="0"/>
          <c:extLst>
            <c:ext xmlns:c16="http://schemas.microsoft.com/office/drawing/2014/chart" uri="{C3380CC4-5D6E-409C-BE32-E72D297353CC}">
              <c16:uniqueId val="{00000001-0368-405F-9EE6-3B4DBD0B5CF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益城町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D3</v>
      </c>
      <c r="X8" s="40"/>
      <c r="Y8" s="40"/>
      <c r="Z8" s="40"/>
      <c r="AA8" s="40"/>
      <c r="AB8" s="40"/>
      <c r="AC8" s="40"/>
      <c r="AD8" s="41" t="str">
        <f>データ!$M$6</f>
        <v>非設置</v>
      </c>
      <c r="AE8" s="41"/>
      <c r="AF8" s="41"/>
      <c r="AG8" s="41"/>
      <c r="AH8" s="41"/>
      <c r="AI8" s="41"/>
      <c r="AJ8" s="41"/>
      <c r="AK8" s="3"/>
      <c r="AL8" s="42">
        <f>データ!S6</f>
        <v>33718</v>
      </c>
      <c r="AM8" s="42"/>
      <c r="AN8" s="42"/>
      <c r="AO8" s="42"/>
      <c r="AP8" s="42"/>
      <c r="AQ8" s="42"/>
      <c r="AR8" s="42"/>
      <c r="AS8" s="42"/>
      <c r="AT8" s="35">
        <f>データ!T6</f>
        <v>65.680000000000007</v>
      </c>
      <c r="AU8" s="35"/>
      <c r="AV8" s="35"/>
      <c r="AW8" s="35"/>
      <c r="AX8" s="35"/>
      <c r="AY8" s="35"/>
      <c r="AZ8" s="35"/>
      <c r="BA8" s="35"/>
      <c r="BB8" s="35">
        <f>データ!U6</f>
        <v>513.37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55.96</v>
      </c>
      <c r="J10" s="35"/>
      <c r="K10" s="35"/>
      <c r="L10" s="35"/>
      <c r="M10" s="35"/>
      <c r="N10" s="35"/>
      <c r="O10" s="35"/>
      <c r="P10" s="35">
        <f>データ!P6</f>
        <v>14.51</v>
      </c>
      <c r="Q10" s="35"/>
      <c r="R10" s="35"/>
      <c r="S10" s="35"/>
      <c r="T10" s="35"/>
      <c r="U10" s="35"/>
      <c r="V10" s="35"/>
      <c r="W10" s="35">
        <f>データ!Q6</f>
        <v>92.21</v>
      </c>
      <c r="X10" s="35"/>
      <c r="Y10" s="35"/>
      <c r="Z10" s="35"/>
      <c r="AA10" s="35"/>
      <c r="AB10" s="35"/>
      <c r="AC10" s="35"/>
      <c r="AD10" s="42">
        <f>データ!R6</f>
        <v>3284</v>
      </c>
      <c r="AE10" s="42"/>
      <c r="AF10" s="42"/>
      <c r="AG10" s="42"/>
      <c r="AH10" s="42"/>
      <c r="AI10" s="42"/>
      <c r="AJ10" s="42"/>
      <c r="AK10" s="2"/>
      <c r="AL10" s="42">
        <f>データ!V6</f>
        <v>4903</v>
      </c>
      <c r="AM10" s="42"/>
      <c r="AN10" s="42"/>
      <c r="AO10" s="42"/>
      <c r="AP10" s="42"/>
      <c r="AQ10" s="42"/>
      <c r="AR10" s="42"/>
      <c r="AS10" s="42"/>
      <c r="AT10" s="35">
        <f>データ!W6</f>
        <v>1.22</v>
      </c>
      <c r="AU10" s="35"/>
      <c r="AV10" s="35"/>
      <c r="AW10" s="35"/>
      <c r="AX10" s="35"/>
      <c r="AY10" s="35"/>
      <c r="AZ10" s="35"/>
      <c r="BA10" s="35"/>
      <c r="BB10" s="35">
        <f>データ!X6</f>
        <v>4018.85</v>
      </c>
      <c r="BC10" s="35"/>
      <c r="BD10" s="35"/>
      <c r="BE10" s="35"/>
      <c r="BF10" s="35"/>
      <c r="BG10" s="35"/>
      <c r="BH10" s="35"/>
      <c r="BI10" s="35"/>
      <c r="BJ10" s="2"/>
      <c r="BK10" s="2"/>
      <c r="BL10" s="68" t="s">
        <v>22</v>
      </c>
      <c r="BM10" s="69"/>
      <c r="BN10" s="70" t="s">
        <v>23</v>
      </c>
      <c r="BO10" s="70"/>
      <c r="BP10" s="70"/>
      <c r="BQ10" s="70"/>
      <c r="BR10" s="70"/>
      <c r="BS10" s="70"/>
      <c r="BT10" s="70"/>
      <c r="BU10" s="70"/>
      <c r="BV10" s="70"/>
      <c r="BW10" s="70"/>
      <c r="BX10" s="70"/>
      <c r="BY10" s="7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5"/>
      <c r="BM44" s="66"/>
      <c r="BN44" s="66"/>
      <c r="BO44" s="66"/>
      <c r="BP44" s="66"/>
      <c r="BQ44" s="66"/>
      <c r="BR44" s="66"/>
      <c r="BS44" s="66"/>
      <c r="BT44" s="66"/>
      <c r="BU44" s="66"/>
      <c r="BV44" s="66"/>
      <c r="BW44" s="66"/>
      <c r="BX44" s="66"/>
      <c r="BY44" s="66"/>
      <c r="BZ44" s="6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2" t="s">
        <v>114</v>
      </c>
      <c r="BM47" s="73"/>
      <c r="BN47" s="73"/>
      <c r="BO47" s="73"/>
      <c r="BP47" s="73"/>
      <c r="BQ47" s="73"/>
      <c r="BR47" s="73"/>
      <c r="BS47" s="73"/>
      <c r="BT47" s="73"/>
      <c r="BU47" s="73"/>
      <c r="BV47" s="73"/>
      <c r="BW47" s="73"/>
      <c r="BX47" s="73"/>
      <c r="BY47" s="73"/>
      <c r="BZ47" s="7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2"/>
      <c r="BM48" s="73"/>
      <c r="BN48" s="73"/>
      <c r="BO48" s="73"/>
      <c r="BP48" s="73"/>
      <c r="BQ48" s="73"/>
      <c r="BR48" s="73"/>
      <c r="BS48" s="73"/>
      <c r="BT48" s="73"/>
      <c r="BU48" s="73"/>
      <c r="BV48" s="73"/>
      <c r="BW48" s="73"/>
      <c r="BX48" s="73"/>
      <c r="BY48" s="73"/>
      <c r="BZ48" s="7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2"/>
      <c r="BM49" s="73"/>
      <c r="BN49" s="73"/>
      <c r="BO49" s="73"/>
      <c r="BP49" s="73"/>
      <c r="BQ49" s="73"/>
      <c r="BR49" s="73"/>
      <c r="BS49" s="73"/>
      <c r="BT49" s="73"/>
      <c r="BU49" s="73"/>
      <c r="BV49" s="73"/>
      <c r="BW49" s="73"/>
      <c r="BX49" s="73"/>
      <c r="BY49" s="73"/>
      <c r="BZ49" s="7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2"/>
      <c r="BM50" s="73"/>
      <c r="BN50" s="73"/>
      <c r="BO50" s="73"/>
      <c r="BP50" s="73"/>
      <c r="BQ50" s="73"/>
      <c r="BR50" s="73"/>
      <c r="BS50" s="73"/>
      <c r="BT50" s="73"/>
      <c r="BU50" s="73"/>
      <c r="BV50" s="73"/>
      <c r="BW50" s="73"/>
      <c r="BX50" s="73"/>
      <c r="BY50" s="73"/>
      <c r="BZ50" s="7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2"/>
      <c r="BM51" s="73"/>
      <c r="BN51" s="73"/>
      <c r="BO51" s="73"/>
      <c r="BP51" s="73"/>
      <c r="BQ51" s="73"/>
      <c r="BR51" s="73"/>
      <c r="BS51" s="73"/>
      <c r="BT51" s="73"/>
      <c r="BU51" s="73"/>
      <c r="BV51" s="73"/>
      <c r="BW51" s="73"/>
      <c r="BX51" s="73"/>
      <c r="BY51" s="73"/>
      <c r="BZ51" s="7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2"/>
      <c r="BM52" s="73"/>
      <c r="BN52" s="73"/>
      <c r="BO52" s="73"/>
      <c r="BP52" s="73"/>
      <c r="BQ52" s="73"/>
      <c r="BR52" s="73"/>
      <c r="BS52" s="73"/>
      <c r="BT52" s="73"/>
      <c r="BU52" s="73"/>
      <c r="BV52" s="73"/>
      <c r="BW52" s="73"/>
      <c r="BX52" s="73"/>
      <c r="BY52" s="73"/>
      <c r="BZ52" s="7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2"/>
      <c r="BM53" s="73"/>
      <c r="BN53" s="73"/>
      <c r="BO53" s="73"/>
      <c r="BP53" s="73"/>
      <c r="BQ53" s="73"/>
      <c r="BR53" s="73"/>
      <c r="BS53" s="73"/>
      <c r="BT53" s="73"/>
      <c r="BU53" s="73"/>
      <c r="BV53" s="73"/>
      <c r="BW53" s="73"/>
      <c r="BX53" s="73"/>
      <c r="BY53" s="73"/>
      <c r="BZ53" s="7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2"/>
      <c r="BM54" s="73"/>
      <c r="BN54" s="73"/>
      <c r="BO54" s="73"/>
      <c r="BP54" s="73"/>
      <c r="BQ54" s="73"/>
      <c r="BR54" s="73"/>
      <c r="BS54" s="73"/>
      <c r="BT54" s="73"/>
      <c r="BU54" s="73"/>
      <c r="BV54" s="73"/>
      <c r="BW54" s="73"/>
      <c r="BX54" s="73"/>
      <c r="BY54" s="73"/>
      <c r="BZ54" s="7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2"/>
      <c r="BM55" s="73"/>
      <c r="BN55" s="73"/>
      <c r="BO55" s="73"/>
      <c r="BP55" s="73"/>
      <c r="BQ55" s="73"/>
      <c r="BR55" s="73"/>
      <c r="BS55" s="73"/>
      <c r="BT55" s="73"/>
      <c r="BU55" s="73"/>
      <c r="BV55" s="73"/>
      <c r="BW55" s="73"/>
      <c r="BX55" s="73"/>
      <c r="BY55" s="73"/>
      <c r="BZ55" s="7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2"/>
      <c r="BM56" s="73"/>
      <c r="BN56" s="73"/>
      <c r="BO56" s="73"/>
      <c r="BP56" s="73"/>
      <c r="BQ56" s="73"/>
      <c r="BR56" s="73"/>
      <c r="BS56" s="73"/>
      <c r="BT56" s="73"/>
      <c r="BU56" s="73"/>
      <c r="BV56" s="73"/>
      <c r="BW56" s="73"/>
      <c r="BX56" s="73"/>
      <c r="BY56" s="73"/>
      <c r="BZ56" s="7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2"/>
      <c r="BM57" s="73"/>
      <c r="BN57" s="73"/>
      <c r="BO57" s="73"/>
      <c r="BP57" s="73"/>
      <c r="BQ57" s="73"/>
      <c r="BR57" s="73"/>
      <c r="BS57" s="73"/>
      <c r="BT57" s="73"/>
      <c r="BU57" s="73"/>
      <c r="BV57" s="73"/>
      <c r="BW57" s="73"/>
      <c r="BX57" s="73"/>
      <c r="BY57" s="73"/>
      <c r="BZ57" s="7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2"/>
      <c r="BM58" s="73"/>
      <c r="BN58" s="73"/>
      <c r="BO58" s="73"/>
      <c r="BP58" s="73"/>
      <c r="BQ58" s="73"/>
      <c r="BR58" s="73"/>
      <c r="BS58" s="73"/>
      <c r="BT58" s="73"/>
      <c r="BU58" s="73"/>
      <c r="BV58" s="73"/>
      <c r="BW58" s="73"/>
      <c r="BX58" s="73"/>
      <c r="BY58" s="73"/>
      <c r="BZ58" s="7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2"/>
      <c r="BM59" s="73"/>
      <c r="BN59" s="73"/>
      <c r="BO59" s="73"/>
      <c r="BP59" s="73"/>
      <c r="BQ59" s="73"/>
      <c r="BR59" s="73"/>
      <c r="BS59" s="73"/>
      <c r="BT59" s="73"/>
      <c r="BU59" s="73"/>
      <c r="BV59" s="73"/>
      <c r="BW59" s="73"/>
      <c r="BX59" s="73"/>
      <c r="BY59" s="73"/>
      <c r="BZ59" s="74"/>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2"/>
      <c r="BM60" s="73"/>
      <c r="BN60" s="73"/>
      <c r="BO60" s="73"/>
      <c r="BP60" s="73"/>
      <c r="BQ60" s="73"/>
      <c r="BR60" s="73"/>
      <c r="BS60" s="73"/>
      <c r="BT60" s="73"/>
      <c r="BU60" s="73"/>
      <c r="BV60" s="73"/>
      <c r="BW60" s="73"/>
      <c r="BX60" s="73"/>
      <c r="BY60" s="73"/>
      <c r="BZ60" s="74"/>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2"/>
      <c r="BM61" s="73"/>
      <c r="BN61" s="73"/>
      <c r="BO61" s="73"/>
      <c r="BP61" s="73"/>
      <c r="BQ61" s="73"/>
      <c r="BR61" s="73"/>
      <c r="BS61" s="73"/>
      <c r="BT61" s="73"/>
      <c r="BU61" s="73"/>
      <c r="BV61" s="73"/>
      <c r="BW61" s="73"/>
      <c r="BX61" s="73"/>
      <c r="BY61" s="73"/>
      <c r="BZ61" s="7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2"/>
      <c r="BM62" s="73"/>
      <c r="BN62" s="73"/>
      <c r="BO62" s="73"/>
      <c r="BP62" s="73"/>
      <c r="BQ62" s="73"/>
      <c r="BR62" s="73"/>
      <c r="BS62" s="73"/>
      <c r="BT62" s="73"/>
      <c r="BU62" s="73"/>
      <c r="BV62" s="73"/>
      <c r="BW62" s="73"/>
      <c r="BX62" s="73"/>
      <c r="BY62" s="73"/>
      <c r="BZ62" s="7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5"/>
      <c r="BM63" s="76"/>
      <c r="BN63" s="76"/>
      <c r="BO63" s="76"/>
      <c r="BP63" s="76"/>
      <c r="BQ63" s="76"/>
      <c r="BR63" s="76"/>
      <c r="BS63" s="76"/>
      <c r="BT63" s="76"/>
      <c r="BU63" s="76"/>
      <c r="BV63" s="76"/>
      <c r="BW63" s="76"/>
      <c r="BX63" s="76"/>
      <c r="BY63" s="76"/>
      <c r="BZ63" s="7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2" t="s">
        <v>115</v>
      </c>
      <c r="BM66" s="73"/>
      <c r="BN66" s="73"/>
      <c r="BO66" s="73"/>
      <c r="BP66" s="73"/>
      <c r="BQ66" s="73"/>
      <c r="BR66" s="73"/>
      <c r="BS66" s="73"/>
      <c r="BT66" s="73"/>
      <c r="BU66" s="73"/>
      <c r="BV66" s="73"/>
      <c r="BW66" s="73"/>
      <c r="BX66" s="73"/>
      <c r="BY66" s="73"/>
      <c r="BZ66" s="7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2"/>
      <c r="BM67" s="73"/>
      <c r="BN67" s="73"/>
      <c r="BO67" s="73"/>
      <c r="BP67" s="73"/>
      <c r="BQ67" s="73"/>
      <c r="BR67" s="73"/>
      <c r="BS67" s="73"/>
      <c r="BT67" s="73"/>
      <c r="BU67" s="73"/>
      <c r="BV67" s="73"/>
      <c r="BW67" s="73"/>
      <c r="BX67" s="73"/>
      <c r="BY67" s="73"/>
      <c r="BZ67" s="7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2"/>
      <c r="BM68" s="73"/>
      <c r="BN68" s="73"/>
      <c r="BO68" s="73"/>
      <c r="BP68" s="73"/>
      <c r="BQ68" s="73"/>
      <c r="BR68" s="73"/>
      <c r="BS68" s="73"/>
      <c r="BT68" s="73"/>
      <c r="BU68" s="73"/>
      <c r="BV68" s="73"/>
      <c r="BW68" s="73"/>
      <c r="BX68" s="73"/>
      <c r="BY68" s="73"/>
      <c r="BZ68" s="7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2"/>
      <c r="BM69" s="73"/>
      <c r="BN69" s="73"/>
      <c r="BO69" s="73"/>
      <c r="BP69" s="73"/>
      <c r="BQ69" s="73"/>
      <c r="BR69" s="73"/>
      <c r="BS69" s="73"/>
      <c r="BT69" s="73"/>
      <c r="BU69" s="73"/>
      <c r="BV69" s="73"/>
      <c r="BW69" s="73"/>
      <c r="BX69" s="73"/>
      <c r="BY69" s="73"/>
      <c r="BZ69" s="7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2"/>
      <c r="BM70" s="73"/>
      <c r="BN70" s="73"/>
      <c r="BO70" s="73"/>
      <c r="BP70" s="73"/>
      <c r="BQ70" s="73"/>
      <c r="BR70" s="73"/>
      <c r="BS70" s="73"/>
      <c r="BT70" s="73"/>
      <c r="BU70" s="73"/>
      <c r="BV70" s="73"/>
      <c r="BW70" s="73"/>
      <c r="BX70" s="73"/>
      <c r="BY70" s="73"/>
      <c r="BZ70" s="7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2"/>
      <c r="BM71" s="73"/>
      <c r="BN71" s="73"/>
      <c r="BO71" s="73"/>
      <c r="BP71" s="73"/>
      <c r="BQ71" s="73"/>
      <c r="BR71" s="73"/>
      <c r="BS71" s="73"/>
      <c r="BT71" s="73"/>
      <c r="BU71" s="73"/>
      <c r="BV71" s="73"/>
      <c r="BW71" s="73"/>
      <c r="BX71" s="73"/>
      <c r="BY71" s="73"/>
      <c r="BZ71" s="7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2"/>
      <c r="BM72" s="73"/>
      <c r="BN72" s="73"/>
      <c r="BO72" s="73"/>
      <c r="BP72" s="73"/>
      <c r="BQ72" s="73"/>
      <c r="BR72" s="73"/>
      <c r="BS72" s="73"/>
      <c r="BT72" s="73"/>
      <c r="BU72" s="73"/>
      <c r="BV72" s="73"/>
      <c r="BW72" s="73"/>
      <c r="BX72" s="73"/>
      <c r="BY72" s="73"/>
      <c r="BZ72" s="7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2"/>
      <c r="BM73" s="73"/>
      <c r="BN73" s="73"/>
      <c r="BO73" s="73"/>
      <c r="BP73" s="73"/>
      <c r="BQ73" s="73"/>
      <c r="BR73" s="73"/>
      <c r="BS73" s="73"/>
      <c r="BT73" s="73"/>
      <c r="BU73" s="73"/>
      <c r="BV73" s="73"/>
      <c r="BW73" s="73"/>
      <c r="BX73" s="73"/>
      <c r="BY73" s="73"/>
      <c r="BZ73" s="7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2"/>
      <c r="BM74" s="73"/>
      <c r="BN74" s="73"/>
      <c r="BO74" s="73"/>
      <c r="BP74" s="73"/>
      <c r="BQ74" s="73"/>
      <c r="BR74" s="73"/>
      <c r="BS74" s="73"/>
      <c r="BT74" s="73"/>
      <c r="BU74" s="73"/>
      <c r="BV74" s="73"/>
      <c r="BW74" s="73"/>
      <c r="BX74" s="73"/>
      <c r="BY74" s="73"/>
      <c r="BZ74" s="7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2"/>
      <c r="BM75" s="73"/>
      <c r="BN75" s="73"/>
      <c r="BO75" s="73"/>
      <c r="BP75" s="73"/>
      <c r="BQ75" s="73"/>
      <c r="BR75" s="73"/>
      <c r="BS75" s="73"/>
      <c r="BT75" s="73"/>
      <c r="BU75" s="73"/>
      <c r="BV75" s="73"/>
      <c r="BW75" s="73"/>
      <c r="BX75" s="73"/>
      <c r="BY75" s="73"/>
      <c r="BZ75" s="7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2"/>
      <c r="BM76" s="73"/>
      <c r="BN76" s="73"/>
      <c r="BO76" s="73"/>
      <c r="BP76" s="73"/>
      <c r="BQ76" s="73"/>
      <c r="BR76" s="73"/>
      <c r="BS76" s="73"/>
      <c r="BT76" s="73"/>
      <c r="BU76" s="73"/>
      <c r="BV76" s="73"/>
      <c r="BW76" s="73"/>
      <c r="BX76" s="73"/>
      <c r="BY76" s="73"/>
      <c r="BZ76" s="7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2"/>
      <c r="BM77" s="73"/>
      <c r="BN77" s="73"/>
      <c r="BO77" s="73"/>
      <c r="BP77" s="73"/>
      <c r="BQ77" s="73"/>
      <c r="BR77" s="73"/>
      <c r="BS77" s="73"/>
      <c r="BT77" s="73"/>
      <c r="BU77" s="73"/>
      <c r="BV77" s="73"/>
      <c r="BW77" s="73"/>
      <c r="BX77" s="73"/>
      <c r="BY77" s="73"/>
      <c r="BZ77" s="7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2"/>
      <c r="BM78" s="73"/>
      <c r="BN78" s="73"/>
      <c r="BO78" s="73"/>
      <c r="BP78" s="73"/>
      <c r="BQ78" s="73"/>
      <c r="BR78" s="73"/>
      <c r="BS78" s="73"/>
      <c r="BT78" s="73"/>
      <c r="BU78" s="73"/>
      <c r="BV78" s="73"/>
      <c r="BW78" s="73"/>
      <c r="BX78" s="73"/>
      <c r="BY78" s="73"/>
      <c r="BZ78" s="7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2"/>
      <c r="BM79" s="73"/>
      <c r="BN79" s="73"/>
      <c r="BO79" s="73"/>
      <c r="BP79" s="73"/>
      <c r="BQ79" s="73"/>
      <c r="BR79" s="73"/>
      <c r="BS79" s="73"/>
      <c r="BT79" s="73"/>
      <c r="BU79" s="73"/>
      <c r="BV79" s="73"/>
      <c r="BW79" s="73"/>
      <c r="BX79" s="73"/>
      <c r="BY79" s="73"/>
      <c r="BZ79" s="7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2"/>
      <c r="BM80" s="73"/>
      <c r="BN80" s="73"/>
      <c r="BO80" s="73"/>
      <c r="BP80" s="73"/>
      <c r="BQ80" s="73"/>
      <c r="BR80" s="73"/>
      <c r="BS80" s="73"/>
      <c r="BT80" s="73"/>
      <c r="BU80" s="73"/>
      <c r="BV80" s="73"/>
      <c r="BW80" s="73"/>
      <c r="BX80" s="73"/>
      <c r="BY80" s="73"/>
      <c r="BZ80" s="7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2"/>
      <c r="BM81" s="73"/>
      <c r="BN81" s="73"/>
      <c r="BO81" s="73"/>
      <c r="BP81" s="73"/>
      <c r="BQ81" s="73"/>
      <c r="BR81" s="73"/>
      <c r="BS81" s="73"/>
      <c r="BT81" s="73"/>
      <c r="BU81" s="73"/>
      <c r="BV81" s="73"/>
      <c r="BW81" s="73"/>
      <c r="BX81" s="73"/>
      <c r="BY81" s="73"/>
      <c r="BZ81" s="7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5"/>
      <c r="BM82" s="76"/>
      <c r="BN82" s="76"/>
      <c r="BO82" s="76"/>
      <c r="BP82" s="76"/>
      <c r="BQ82" s="76"/>
      <c r="BR82" s="76"/>
      <c r="BS82" s="76"/>
      <c r="BT82" s="76"/>
      <c r="BU82" s="76"/>
      <c r="BV82" s="76"/>
      <c r="BW82" s="76"/>
      <c r="BX82" s="76"/>
      <c r="BY82" s="76"/>
      <c r="BZ82" s="77"/>
    </row>
    <row r="83" spans="1:78" x14ac:dyDescent="0.15">
      <c r="C83" s="78" t="s">
        <v>30</v>
      </c>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mi1GZByTl33lgroKYCMqwWTpk1sXONj5tfClK1pECLGA0SR9v7Xf79J5ntMm5HnxJQ7Apn9PkLhE8bbOAULrtw==" saltValue="A3vNY1krWBPM+wP+AbnsQ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0" t="s">
        <v>52</v>
      </c>
      <c r="I3" s="81"/>
      <c r="J3" s="81"/>
      <c r="K3" s="81"/>
      <c r="L3" s="81"/>
      <c r="M3" s="81"/>
      <c r="N3" s="81"/>
      <c r="O3" s="81"/>
      <c r="P3" s="81"/>
      <c r="Q3" s="81"/>
      <c r="R3" s="81"/>
      <c r="S3" s="81"/>
      <c r="T3" s="81"/>
      <c r="U3" s="81"/>
      <c r="V3" s="81"/>
      <c r="W3" s="81"/>
      <c r="X3" s="82"/>
      <c r="Y3" s="86" t="s">
        <v>53</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54</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15">
      <c r="A4" s="14" t="s">
        <v>55</v>
      </c>
      <c r="B4" s="16"/>
      <c r="C4" s="16"/>
      <c r="D4" s="16"/>
      <c r="E4" s="16"/>
      <c r="F4" s="16"/>
      <c r="G4" s="16"/>
      <c r="H4" s="83"/>
      <c r="I4" s="84"/>
      <c r="J4" s="84"/>
      <c r="K4" s="84"/>
      <c r="L4" s="84"/>
      <c r="M4" s="84"/>
      <c r="N4" s="84"/>
      <c r="O4" s="84"/>
      <c r="P4" s="84"/>
      <c r="Q4" s="84"/>
      <c r="R4" s="84"/>
      <c r="S4" s="84"/>
      <c r="T4" s="84"/>
      <c r="U4" s="84"/>
      <c r="V4" s="84"/>
      <c r="W4" s="84"/>
      <c r="X4" s="85"/>
      <c r="Y4" s="79" t="s">
        <v>56</v>
      </c>
      <c r="Z4" s="79"/>
      <c r="AA4" s="79"/>
      <c r="AB4" s="79"/>
      <c r="AC4" s="79"/>
      <c r="AD4" s="79"/>
      <c r="AE4" s="79"/>
      <c r="AF4" s="79"/>
      <c r="AG4" s="79"/>
      <c r="AH4" s="79"/>
      <c r="AI4" s="79"/>
      <c r="AJ4" s="79" t="s">
        <v>57</v>
      </c>
      <c r="AK4" s="79"/>
      <c r="AL4" s="79"/>
      <c r="AM4" s="79"/>
      <c r="AN4" s="79"/>
      <c r="AO4" s="79"/>
      <c r="AP4" s="79"/>
      <c r="AQ4" s="79"/>
      <c r="AR4" s="79"/>
      <c r="AS4" s="79"/>
      <c r="AT4" s="79"/>
      <c r="AU4" s="79" t="s">
        <v>58</v>
      </c>
      <c r="AV4" s="79"/>
      <c r="AW4" s="79"/>
      <c r="AX4" s="79"/>
      <c r="AY4" s="79"/>
      <c r="AZ4" s="79"/>
      <c r="BA4" s="79"/>
      <c r="BB4" s="79"/>
      <c r="BC4" s="79"/>
      <c r="BD4" s="79"/>
      <c r="BE4" s="79"/>
      <c r="BF4" s="79" t="s">
        <v>59</v>
      </c>
      <c r="BG4" s="79"/>
      <c r="BH4" s="79"/>
      <c r="BI4" s="79"/>
      <c r="BJ4" s="79"/>
      <c r="BK4" s="79"/>
      <c r="BL4" s="79"/>
      <c r="BM4" s="79"/>
      <c r="BN4" s="79"/>
      <c r="BO4" s="79"/>
      <c r="BP4" s="79"/>
      <c r="BQ4" s="79" t="s">
        <v>60</v>
      </c>
      <c r="BR4" s="79"/>
      <c r="BS4" s="79"/>
      <c r="BT4" s="79"/>
      <c r="BU4" s="79"/>
      <c r="BV4" s="79"/>
      <c r="BW4" s="79"/>
      <c r="BX4" s="79"/>
      <c r="BY4" s="79"/>
      <c r="BZ4" s="79"/>
      <c r="CA4" s="79"/>
      <c r="CB4" s="79" t="s">
        <v>61</v>
      </c>
      <c r="CC4" s="79"/>
      <c r="CD4" s="79"/>
      <c r="CE4" s="79"/>
      <c r="CF4" s="79"/>
      <c r="CG4" s="79"/>
      <c r="CH4" s="79"/>
      <c r="CI4" s="79"/>
      <c r="CJ4" s="79"/>
      <c r="CK4" s="79"/>
      <c r="CL4" s="79"/>
      <c r="CM4" s="79" t="s">
        <v>62</v>
      </c>
      <c r="CN4" s="79"/>
      <c r="CO4" s="79"/>
      <c r="CP4" s="79"/>
      <c r="CQ4" s="79"/>
      <c r="CR4" s="79"/>
      <c r="CS4" s="79"/>
      <c r="CT4" s="79"/>
      <c r="CU4" s="79"/>
      <c r="CV4" s="79"/>
      <c r="CW4" s="79"/>
      <c r="CX4" s="79" t="s">
        <v>63</v>
      </c>
      <c r="CY4" s="79"/>
      <c r="CZ4" s="79"/>
      <c r="DA4" s="79"/>
      <c r="DB4" s="79"/>
      <c r="DC4" s="79"/>
      <c r="DD4" s="79"/>
      <c r="DE4" s="79"/>
      <c r="DF4" s="79"/>
      <c r="DG4" s="79"/>
      <c r="DH4" s="79"/>
      <c r="DI4" s="79" t="s">
        <v>64</v>
      </c>
      <c r="DJ4" s="79"/>
      <c r="DK4" s="79"/>
      <c r="DL4" s="79"/>
      <c r="DM4" s="79"/>
      <c r="DN4" s="79"/>
      <c r="DO4" s="79"/>
      <c r="DP4" s="79"/>
      <c r="DQ4" s="79"/>
      <c r="DR4" s="79"/>
      <c r="DS4" s="79"/>
      <c r="DT4" s="79" t="s">
        <v>65</v>
      </c>
      <c r="DU4" s="79"/>
      <c r="DV4" s="79"/>
      <c r="DW4" s="79"/>
      <c r="DX4" s="79"/>
      <c r="DY4" s="79"/>
      <c r="DZ4" s="79"/>
      <c r="EA4" s="79"/>
      <c r="EB4" s="79"/>
      <c r="EC4" s="79"/>
      <c r="ED4" s="79"/>
      <c r="EE4" s="79" t="s">
        <v>66</v>
      </c>
      <c r="EF4" s="79"/>
      <c r="EG4" s="79"/>
      <c r="EH4" s="79"/>
      <c r="EI4" s="79"/>
      <c r="EJ4" s="79"/>
      <c r="EK4" s="79"/>
      <c r="EL4" s="79"/>
      <c r="EM4" s="79"/>
      <c r="EN4" s="79"/>
      <c r="EO4" s="79"/>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434434</v>
      </c>
      <c r="D6" s="19">
        <f t="shared" si="3"/>
        <v>46</v>
      </c>
      <c r="E6" s="19">
        <f t="shared" si="3"/>
        <v>17</v>
      </c>
      <c r="F6" s="19">
        <f t="shared" si="3"/>
        <v>4</v>
      </c>
      <c r="G6" s="19">
        <f t="shared" si="3"/>
        <v>0</v>
      </c>
      <c r="H6" s="19" t="str">
        <f t="shared" si="3"/>
        <v>熊本県　益城町</v>
      </c>
      <c r="I6" s="19" t="str">
        <f t="shared" si="3"/>
        <v>法適用</v>
      </c>
      <c r="J6" s="19" t="str">
        <f t="shared" si="3"/>
        <v>下水道事業</v>
      </c>
      <c r="K6" s="19" t="str">
        <f t="shared" si="3"/>
        <v>特定環境保全公共下水道</v>
      </c>
      <c r="L6" s="19" t="str">
        <f t="shared" si="3"/>
        <v>D3</v>
      </c>
      <c r="M6" s="19" t="str">
        <f t="shared" si="3"/>
        <v>非設置</v>
      </c>
      <c r="N6" s="20" t="str">
        <f t="shared" si="3"/>
        <v>-</v>
      </c>
      <c r="O6" s="20">
        <f t="shared" si="3"/>
        <v>55.96</v>
      </c>
      <c r="P6" s="20">
        <f t="shared" si="3"/>
        <v>14.51</v>
      </c>
      <c r="Q6" s="20">
        <f t="shared" si="3"/>
        <v>92.21</v>
      </c>
      <c r="R6" s="20">
        <f t="shared" si="3"/>
        <v>3284</v>
      </c>
      <c r="S6" s="20">
        <f t="shared" si="3"/>
        <v>33718</v>
      </c>
      <c r="T6" s="20">
        <f t="shared" si="3"/>
        <v>65.680000000000007</v>
      </c>
      <c r="U6" s="20">
        <f t="shared" si="3"/>
        <v>513.37</v>
      </c>
      <c r="V6" s="20">
        <f t="shared" si="3"/>
        <v>4903</v>
      </c>
      <c r="W6" s="20">
        <f t="shared" si="3"/>
        <v>1.22</v>
      </c>
      <c r="X6" s="20">
        <f t="shared" si="3"/>
        <v>4018.85</v>
      </c>
      <c r="Y6" s="21" t="str">
        <f>IF(Y7="",NA(),Y7)</f>
        <v>-</v>
      </c>
      <c r="Z6" s="21" t="str">
        <f t="shared" ref="Z6:AH6" si="4">IF(Z7="",NA(),Z7)</f>
        <v>-</v>
      </c>
      <c r="AA6" s="21">
        <f t="shared" si="4"/>
        <v>98.12</v>
      </c>
      <c r="AB6" s="21">
        <f t="shared" si="4"/>
        <v>103.95</v>
      </c>
      <c r="AC6" s="21">
        <f t="shared" si="4"/>
        <v>134.63999999999999</v>
      </c>
      <c r="AD6" s="21" t="str">
        <f t="shared" si="4"/>
        <v>-</v>
      </c>
      <c r="AE6" s="21" t="str">
        <f t="shared" si="4"/>
        <v>-</v>
      </c>
      <c r="AF6" s="21">
        <f t="shared" si="4"/>
        <v>100.3</v>
      </c>
      <c r="AG6" s="21">
        <f t="shared" si="4"/>
        <v>99.59</v>
      </c>
      <c r="AH6" s="21">
        <f t="shared" si="4"/>
        <v>95.51</v>
      </c>
      <c r="AI6" s="20" t="str">
        <f>IF(AI7="","",IF(AI7="-","【-】","【"&amp;SUBSTITUTE(TEXT(AI7,"#,##0.00"),"-","△")&amp;"】"))</f>
        <v>【104.54】</v>
      </c>
      <c r="AJ6" s="21" t="str">
        <f>IF(AJ7="",NA(),AJ7)</f>
        <v>-</v>
      </c>
      <c r="AK6" s="21" t="str">
        <f t="shared" ref="AK6:AS6" si="5">IF(AK7="",NA(),AK7)</f>
        <v>-</v>
      </c>
      <c r="AL6" s="21">
        <f t="shared" si="5"/>
        <v>8.4700000000000006</v>
      </c>
      <c r="AM6" s="20">
        <f t="shared" si="5"/>
        <v>0</v>
      </c>
      <c r="AN6" s="20">
        <f t="shared" si="5"/>
        <v>0</v>
      </c>
      <c r="AO6" s="21" t="str">
        <f t="shared" si="5"/>
        <v>-</v>
      </c>
      <c r="AP6" s="21" t="str">
        <f t="shared" si="5"/>
        <v>-</v>
      </c>
      <c r="AQ6" s="21">
        <f t="shared" si="5"/>
        <v>254.91</v>
      </c>
      <c r="AR6" s="21">
        <f t="shared" si="5"/>
        <v>366.52</v>
      </c>
      <c r="AS6" s="21">
        <f t="shared" si="5"/>
        <v>393.98</v>
      </c>
      <c r="AT6" s="20" t="str">
        <f>IF(AT7="","",IF(AT7="-","【-】","【"&amp;SUBSTITUTE(TEXT(AT7,"#,##0.00"),"-","△")&amp;"】"))</f>
        <v>【65.93】</v>
      </c>
      <c r="AU6" s="21" t="str">
        <f>IF(AU7="",NA(),AU7)</f>
        <v>-</v>
      </c>
      <c r="AV6" s="21" t="str">
        <f t="shared" ref="AV6:BD6" si="6">IF(AV7="",NA(),AV7)</f>
        <v>-</v>
      </c>
      <c r="AW6" s="21">
        <f t="shared" si="6"/>
        <v>25.63</v>
      </c>
      <c r="AX6" s="21">
        <f t="shared" si="6"/>
        <v>24.01</v>
      </c>
      <c r="AY6" s="21">
        <f t="shared" si="6"/>
        <v>87.62</v>
      </c>
      <c r="AZ6" s="21" t="str">
        <f t="shared" si="6"/>
        <v>-</v>
      </c>
      <c r="BA6" s="21" t="str">
        <f t="shared" si="6"/>
        <v>-</v>
      </c>
      <c r="BB6" s="21">
        <f t="shared" si="6"/>
        <v>64.17</v>
      </c>
      <c r="BC6" s="21">
        <f t="shared" si="6"/>
        <v>89.11</v>
      </c>
      <c r="BD6" s="21">
        <f t="shared" si="6"/>
        <v>82.97</v>
      </c>
      <c r="BE6" s="20" t="str">
        <f>IF(BE7="","",IF(BE7="-","【-】","【"&amp;SUBSTITUTE(TEXT(BE7,"#,##0.00"),"-","△")&amp;"】"))</f>
        <v>【44.25】</v>
      </c>
      <c r="BF6" s="21" t="str">
        <f>IF(BF7="",NA(),BF7)</f>
        <v>-</v>
      </c>
      <c r="BG6" s="21" t="str">
        <f t="shared" ref="BG6:BO6" si="7">IF(BG7="",NA(),BG7)</f>
        <v>-</v>
      </c>
      <c r="BH6" s="21">
        <f t="shared" si="7"/>
        <v>1681.43</v>
      </c>
      <c r="BI6" s="21">
        <f t="shared" si="7"/>
        <v>1645.5</v>
      </c>
      <c r="BJ6" s="21">
        <f t="shared" si="7"/>
        <v>1555.3</v>
      </c>
      <c r="BK6" s="21" t="str">
        <f t="shared" si="7"/>
        <v>-</v>
      </c>
      <c r="BL6" s="21" t="str">
        <f t="shared" si="7"/>
        <v>-</v>
      </c>
      <c r="BM6" s="21">
        <f t="shared" si="7"/>
        <v>1209.45</v>
      </c>
      <c r="BN6" s="21">
        <f t="shared" si="7"/>
        <v>1042.6400000000001</v>
      </c>
      <c r="BO6" s="21">
        <f t="shared" si="7"/>
        <v>1305.58</v>
      </c>
      <c r="BP6" s="20" t="str">
        <f>IF(BP7="","",IF(BP7="-","【-】","【"&amp;SUBSTITUTE(TEXT(BP7,"#,##0.00"),"-","△")&amp;"】"))</f>
        <v>【1,182.11】</v>
      </c>
      <c r="BQ6" s="21" t="str">
        <f>IF(BQ7="",NA(),BQ7)</f>
        <v>-</v>
      </c>
      <c r="BR6" s="21" t="str">
        <f t="shared" ref="BR6:BZ6" si="8">IF(BR7="",NA(),BR7)</f>
        <v>-</v>
      </c>
      <c r="BS6" s="21">
        <f t="shared" si="8"/>
        <v>51.66</v>
      </c>
      <c r="BT6" s="21">
        <f t="shared" si="8"/>
        <v>47.9</v>
      </c>
      <c r="BU6" s="21">
        <f t="shared" si="8"/>
        <v>82.35</v>
      </c>
      <c r="BV6" s="21" t="str">
        <f t="shared" si="8"/>
        <v>-</v>
      </c>
      <c r="BW6" s="21" t="str">
        <f t="shared" si="8"/>
        <v>-</v>
      </c>
      <c r="BX6" s="21">
        <f t="shared" si="8"/>
        <v>55.93</v>
      </c>
      <c r="BY6" s="21">
        <f t="shared" si="8"/>
        <v>55.76</v>
      </c>
      <c r="BZ6" s="21">
        <f t="shared" si="8"/>
        <v>51.73</v>
      </c>
      <c r="CA6" s="20" t="str">
        <f>IF(CA7="","",IF(CA7="-","【-】","【"&amp;SUBSTITUTE(TEXT(CA7,"#,##0.00"),"-","△")&amp;"】"))</f>
        <v>【73.78】</v>
      </c>
      <c r="CB6" s="21" t="str">
        <f>IF(CB7="",NA(),CB7)</f>
        <v>-</v>
      </c>
      <c r="CC6" s="21" t="str">
        <f t="shared" ref="CC6:CK6" si="9">IF(CC7="",NA(),CC7)</f>
        <v>-</v>
      </c>
      <c r="CD6" s="21">
        <f t="shared" si="9"/>
        <v>304.12</v>
      </c>
      <c r="CE6" s="21">
        <f t="shared" si="9"/>
        <v>329.85</v>
      </c>
      <c r="CF6" s="21">
        <f t="shared" si="9"/>
        <v>192.69</v>
      </c>
      <c r="CG6" s="21" t="str">
        <f t="shared" si="9"/>
        <v>-</v>
      </c>
      <c r="CH6" s="21" t="str">
        <f t="shared" si="9"/>
        <v>-</v>
      </c>
      <c r="CI6" s="21">
        <f t="shared" si="9"/>
        <v>289.60000000000002</v>
      </c>
      <c r="CJ6" s="21">
        <f t="shared" si="9"/>
        <v>296.14999999999998</v>
      </c>
      <c r="CK6" s="21">
        <f t="shared" si="9"/>
        <v>290.54000000000002</v>
      </c>
      <c r="CL6" s="20" t="str">
        <f>IF(CL7="","",IF(CL7="-","【-】","【"&amp;SUBSTITUTE(TEXT(CL7,"#,##0.00"),"-","△")&amp;"】"))</f>
        <v>【220.62】</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36.71</v>
      </c>
      <c r="CU6" s="21">
        <f t="shared" si="10"/>
        <v>33.799999999999997</v>
      </c>
      <c r="CV6" s="21">
        <f t="shared" si="10"/>
        <v>32.380000000000003</v>
      </c>
      <c r="CW6" s="20" t="str">
        <f>IF(CW7="","",IF(CW7="-","【-】","【"&amp;SUBSTITUTE(TEXT(CW7,"#,##0.00"),"-","△")&amp;"】"))</f>
        <v>【42.22】</v>
      </c>
      <c r="CX6" s="21" t="str">
        <f>IF(CX7="",NA(),CX7)</f>
        <v>-</v>
      </c>
      <c r="CY6" s="21" t="str">
        <f t="shared" ref="CY6:DG6" si="11">IF(CY7="",NA(),CY7)</f>
        <v>-</v>
      </c>
      <c r="CZ6" s="21">
        <f t="shared" si="11"/>
        <v>85.24</v>
      </c>
      <c r="DA6" s="21">
        <f t="shared" si="11"/>
        <v>86.22</v>
      </c>
      <c r="DB6" s="21">
        <f t="shared" si="11"/>
        <v>89.01</v>
      </c>
      <c r="DC6" s="21" t="str">
        <f t="shared" si="11"/>
        <v>-</v>
      </c>
      <c r="DD6" s="21" t="str">
        <f t="shared" si="11"/>
        <v>-</v>
      </c>
      <c r="DE6" s="21">
        <f t="shared" si="11"/>
        <v>70.05</v>
      </c>
      <c r="DF6" s="21">
        <f t="shared" si="11"/>
        <v>67.09</v>
      </c>
      <c r="DG6" s="21">
        <f t="shared" si="11"/>
        <v>67.31</v>
      </c>
      <c r="DH6" s="20" t="str">
        <f>IF(DH7="","",IF(DH7="-","【-】","【"&amp;SUBSTITUTE(TEXT(DH7,"#,##0.00"),"-","△")&amp;"】"))</f>
        <v>【85.67】</v>
      </c>
      <c r="DI6" s="21" t="str">
        <f>IF(DI7="",NA(),DI7)</f>
        <v>-</v>
      </c>
      <c r="DJ6" s="21" t="str">
        <f t="shared" ref="DJ6:DR6" si="12">IF(DJ7="",NA(),DJ7)</f>
        <v>-</v>
      </c>
      <c r="DK6" s="21">
        <f t="shared" si="12"/>
        <v>2.2999999999999998</v>
      </c>
      <c r="DL6" s="21">
        <f t="shared" si="12"/>
        <v>4.51</v>
      </c>
      <c r="DM6" s="21">
        <f t="shared" si="12"/>
        <v>6.79</v>
      </c>
      <c r="DN6" s="21" t="str">
        <f t="shared" si="12"/>
        <v>-</v>
      </c>
      <c r="DO6" s="21" t="str">
        <f t="shared" si="12"/>
        <v>-</v>
      </c>
      <c r="DP6" s="21">
        <f t="shared" si="12"/>
        <v>15.82</v>
      </c>
      <c r="DQ6" s="21">
        <f t="shared" si="12"/>
        <v>18.97</v>
      </c>
      <c r="DR6" s="21">
        <f t="shared" si="12"/>
        <v>21.72</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0">
        <f t="shared" si="14"/>
        <v>0</v>
      </c>
      <c r="EN6" s="20">
        <f t="shared" si="14"/>
        <v>0</v>
      </c>
      <c r="EO6" s="20" t="str">
        <f>IF(EO7="","",IF(EO7="-","【-】","【"&amp;SUBSTITUTE(TEXT(EO7,"#,##0.00"),"-","△")&amp;"】"))</f>
        <v>【0.13】</v>
      </c>
    </row>
    <row r="7" spans="1:148" s="22" customFormat="1" x14ac:dyDescent="0.15">
      <c r="A7" s="14"/>
      <c r="B7" s="23">
        <v>2022</v>
      </c>
      <c r="C7" s="23">
        <v>434434</v>
      </c>
      <c r="D7" s="23">
        <v>46</v>
      </c>
      <c r="E7" s="23">
        <v>17</v>
      </c>
      <c r="F7" s="23">
        <v>4</v>
      </c>
      <c r="G7" s="23">
        <v>0</v>
      </c>
      <c r="H7" s="23" t="s">
        <v>96</v>
      </c>
      <c r="I7" s="23" t="s">
        <v>97</v>
      </c>
      <c r="J7" s="23" t="s">
        <v>98</v>
      </c>
      <c r="K7" s="23" t="s">
        <v>99</v>
      </c>
      <c r="L7" s="23" t="s">
        <v>100</v>
      </c>
      <c r="M7" s="23" t="s">
        <v>101</v>
      </c>
      <c r="N7" s="24" t="s">
        <v>102</v>
      </c>
      <c r="O7" s="24">
        <v>55.96</v>
      </c>
      <c r="P7" s="24">
        <v>14.51</v>
      </c>
      <c r="Q7" s="24">
        <v>92.21</v>
      </c>
      <c r="R7" s="24">
        <v>3284</v>
      </c>
      <c r="S7" s="24">
        <v>33718</v>
      </c>
      <c r="T7" s="24">
        <v>65.680000000000007</v>
      </c>
      <c r="U7" s="24">
        <v>513.37</v>
      </c>
      <c r="V7" s="24">
        <v>4903</v>
      </c>
      <c r="W7" s="24">
        <v>1.22</v>
      </c>
      <c r="X7" s="24">
        <v>4018.85</v>
      </c>
      <c r="Y7" s="24" t="s">
        <v>102</v>
      </c>
      <c r="Z7" s="24" t="s">
        <v>102</v>
      </c>
      <c r="AA7" s="24">
        <v>98.12</v>
      </c>
      <c r="AB7" s="24">
        <v>103.95</v>
      </c>
      <c r="AC7" s="24">
        <v>134.63999999999999</v>
      </c>
      <c r="AD7" s="24" t="s">
        <v>102</v>
      </c>
      <c r="AE7" s="24" t="s">
        <v>102</v>
      </c>
      <c r="AF7" s="24">
        <v>100.3</v>
      </c>
      <c r="AG7" s="24">
        <v>99.59</v>
      </c>
      <c r="AH7" s="24">
        <v>95.51</v>
      </c>
      <c r="AI7" s="24">
        <v>104.54</v>
      </c>
      <c r="AJ7" s="24" t="s">
        <v>102</v>
      </c>
      <c r="AK7" s="24" t="s">
        <v>102</v>
      </c>
      <c r="AL7" s="24">
        <v>8.4700000000000006</v>
      </c>
      <c r="AM7" s="24">
        <v>0</v>
      </c>
      <c r="AN7" s="24">
        <v>0</v>
      </c>
      <c r="AO7" s="24" t="s">
        <v>102</v>
      </c>
      <c r="AP7" s="24" t="s">
        <v>102</v>
      </c>
      <c r="AQ7" s="24">
        <v>254.91</v>
      </c>
      <c r="AR7" s="24">
        <v>366.52</v>
      </c>
      <c r="AS7" s="24">
        <v>393.98</v>
      </c>
      <c r="AT7" s="24">
        <v>65.930000000000007</v>
      </c>
      <c r="AU7" s="24" t="s">
        <v>102</v>
      </c>
      <c r="AV7" s="24" t="s">
        <v>102</v>
      </c>
      <c r="AW7" s="24">
        <v>25.63</v>
      </c>
      <c r="AX7" s="24">
        <v>24.01</v>
      </c>
      <c r="AY7" s="24">
        <v>87.62</v>
      </c>
      <c r="AZ7" s="24" t="s">
        <v>102</v>
      </c>
      <c r="BA7" s="24" t="s">
        <v>102</v>
      </c>
      <c r="BB7" s="24">
        <v>64.17</v>
      </c>
      <c r="BC7" s="24">
        <v>89.11</v>
      </c>
      <c r="BD7" s="24">
        <v>82.97</v>
      </c>
      <c r="BE7" s="24">
        <v>44.25</v>
      </c>
      <c r="BF7" s="24" t="s">
        <v>102</v>
      </c>
      <c r="BG7" s="24" t="s">
        <v>102</v>
      </c>
      <c r="BH7" s="24">
        <v>1681.43</v>
      </c>
      <c r="BI7" s="24">
        <v>1645.5</v>
      </c>
      <c r="BJ7" s="24">
        <v>1555.3</v>
      </c>
      <c r="BK7" s="24" t="s">
        <v>102</v>
      </c>
      <c r="BL7" s="24" t="s">
        <v>102</v>
      </c>
      <c r="BM7" s="24">
        <v>1209.45</v>
      </c>
      <c r="BN7" s="24">
        <v>1042.6400000000001</v>
      </c>
      <c r="BO7" s="24">
        <v>1305.58</v>
      </c>
      <c r="BP7" s="24">
        <v>1182.1099999999999</v>
      </c>
      <c r="BQ7" s="24" t="s">
        <v>102</v>
      </c>
      <c r="BR7" s="24" t="s">
        <v>102</v>
      </c>
      <c r="BS7" s="24">
        <v>51.66</v>
      </c>
      <c r="BT7" s="24">
        <v>47.9</v>
      </c>
      <c r="BU7" s="24">
        <v>82.35</v>
      </c>
      <c r="BV7" s="24" t="s">
        <v>102</v>
      </c>
      <c r="BW7" s="24" t="s">
        <v>102</v>
      </c>
      <c r="BX7" s="24">
        <v>55.93</v>
      </c>
      <c r="BY7" s="24">
        <v>55.76</v>
      </c>
      <c r="BZ7" s="24">
        <v>51.73</v>
      </c>
      <c r="CA7" s="24">
        <v>73.78</v>
      </c>
      <c r="CB7" s="24" t="s">
        <v>102</v>
      </c>
      <c r="CC7" s="24" t="s">
        <v>102</v>
      </c>
      <c r="CD7" s="24">
        <v>304.12</v>
      </c>
      <c r="CE7" s="24">
        <v>329.85</v>
      </c>
      <c r="CF7" s="24">
        <v>192.69</v>
      </c>
      <c r="CG7" s="24" t="s">
        <v>102</v>
      </c>
      <c r="CH7" s="24" t="s">
        <v>102</v>
      </c>
      <c r="CI7" s="24">
        <v>289.60000000000002</v>
      </c>
      <c r="CJ7" s="24">
        <v>296.14999999999998</v>
      </c>
      <c r="CK7" s="24">
        <v>290.54000000000002</v>
      </c>
      <c r="CL7" s="24">
        <v>220.62</v>
      </c>
      <c r="CM7" s="24" t="s">
        <v>102</v>
      </c>
      <c r="CN7" s="24" t="s">
        <v>102</v>
      </c>
      <c r="CO7" s="24" t="s">
        <v>102</v>
      </c>
      <c r="CP7" s="24" t="s">
        <v>102</v>
      </c>
      <c r="CQ7" s="24" t="s">
        <v>102</v>
      </c>
      <c r="CR7" s="24" t="s">
        <v>102</v>
      </c>
      <c r="CS7" s="24" t="s">
        <v>102</v>
      </c>
      <c r="CT7" s="24">
        <v>36.71</v>
      </c>
      <c r="CU7" s="24">
        <v>33.799999999999997</v>
      </c>
      <c r="CV7" s="24">
        <v>32.380000000000003</v>
      </c>
      <c r="CW7" s="24">
        <v>42.22</v>
      </c>
      <c r="CX7" s="24" t="s">
        <v>102</v>
      </c>
      <c r="CY7" s="24" t="s">
        <v>102</v>
      </c>
      <c r="CZ7" s="24">
        <v>85.24</v>
      </c>
      <c r="DA7" s="24">
        <v>86.22</v>
      </c>
      <c r="DB7" s="24">
        <v>89.01</v>
      </c>
      <c r="DC7" s="24" t="s">
        <v>102</v>
      </c>
      <c r="DD7" s="24" t="s">
        <v>102</v>
      </c>
      <c r="DE7" s="24">
        <v>70.05</v>
      </c>
      <c r="DF7" s="24">
        <v>67.09</v>
      </c>
      <c r="DG7" s="24">
        <v>67.31</v>
      </c>
      <c r="DH7" s="24">
        <v>85.67</v>
      </c>
      <c r="DI7" s="24" t="s">
        <v>102</v>
      </c>
      <c r="DJ7" s="24" t="s">
        <v>102</v>
      </c>
      <c r="DK7" s="24">
        <v>2.2999999999999998</v>
      </c>
      <c r="DL7" s="24">
        <v>4.51</v>
      </c>
      <c r="DM7" s="24">
        <v>6.79</v>
      </c>
      <c r="DN7" s="24" t="s">
        <v>102</v>
      </c>
      <c r="DO7" s="24" t="s">
        <v>102</v>
      </c>
      <c r="DP7" s="24">
        <v>15.82</v>
      </c>
      <c r="DQ7" s="24">
        <v>18.97</v>
      </c>
      <c r="DR7" s="24">
        <v>21.72</v>
      </c>
      <c r="DS7" s="24">
        <v>28</v>
      </c>
      <c r="DT7" s="24" t="s">
        <v>102</v>
      </c>
      <c r="DU7" s="24" t="s">
        <v>102</v>
      </c>
      <c r="DV7" s="24">
        <v>0</v>
      </c>
      <c r="DW7" s="24">
        <v>0</v>
      </c>
      <c r="DX7" s="24">
        <v>0</v>
      </c>
      <c r="DY7" s="24" t="s">
        <v>102</v>
      </c>
      <c r="DZ7" s="24" t="s">
        <v>102</v>
      </c>
      <c r="EA7" s="24">
        <v>0</v>
      </c>
      <c r="EB7" s="24">
        <v>0</v>
      </c>
      <c r="EC7" s="24">
        <v>0</v>
      </c>
      <c r="ED7" s="24">
        <v>0.03</v>
      </c>
      <c r="EE7" s="24" t="s">
        <v>102</v>
      </c>
      <c r="EF7" s="24" t="s">
        <v>102</v>
      </c>
      <c r="EG7" s="24">
        <v>0</v>
      </c>
      <c r="EH7" s="24">
        <v>0</v>
      </c>
      <c r="EI7" s="24">
        <v>0</v>
      </c>
      <c r="EJ7" s="24" t="s">
        <v>102</v>
      </c>
      <c r="EK7" s="24" t="s">
        <v>102</v>
      </c>
      <c r="EL7" s="24">
        <v>0.02</v>
      </c>
      <c r="EM7" s="24">
        <v>0</v>
      </c>
      <c r="EN7" s="24">
        <v>0</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2024-02-15T23:53:38Z</cp:lastPrinted>
  <dcterms:created xsi:type="dcterms:W3CDTF">2023-12-12T00:59:02Z</dcterms:created>
  <dcterms:modified xsi:type="dcterms:W3CDTF">2024-02-15T23:55:56Z</dcterms:modified>
  <cp:category/>
</cp:coreProperties>
</file>