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02\Desktop\17 南関町\17 南関町\下水道\"/>
    </mc:Choice>
  </mc:AlternateContent>
  <xr:revisionPtr revIDLastSave="0" documentId="13_ncr:1_{C73BA523-0E1B-4275-937D-991EBD3D5F5C}" xr6:coauthVersionLast="36" xr6:coauthVersionMax="36" xr10:uidLastSave="{00000000-0000-0000-0000-000000000000}"/>
  <workbookProtection workbookAlgorithmName="SHA-512" workbookHashValue="J7kLgyn3lduB6XxS156g7tRjQQay6td1Qvi33LCg03sqZhUE2z9eGfkVrBjn3tntGE5ppNGt/7ylDBcrXMX3mw==" workbookSaltValue="aUL8NXP63hoTvGC55M7E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<sst xmlns="http://schemas.openxmlformats.org/spreadsheetml/2006/main" count="297" uniqueCount="117">
  <si>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</si>
  <si>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</si>
  <si>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</si>
  <si>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</si>
  <si>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</si>
  <si>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</si>
  <si>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</si>
  <si>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</si>
  <si>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</si>
  <si>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</si>
  <si>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</si>
  <si>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</si>
  <si>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</si>
  <si>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</si>
  <si>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</si>
  <si>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</si>
  <si>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</si>
  <si>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</si>
  <si>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</si>
  <si>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</si>
  <si>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</si>
  <si>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</si>
  <si>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</si>
  <si>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</si>
  <si>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</si>
  <si>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</si>
  <si>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</si>
  <si>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</si>
  <si>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</si>
  <si>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</si>
  <si>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</si>
  <si>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</si>
  <si>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</si>
  <si>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</si>
  <si>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</si>
  <si>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</si>
  <si>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</si>
  <si>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</si>
  <si>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</si>
  <si>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</si>
  <si>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</si>
  <si>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</si>
  <si>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</si>
  <si>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</si>
  <si>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</si>
  <si>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</si>
  <si>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</si>
  <si>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</si>
  <si>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</si>
  <si>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</si>
  <si>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</si>
  <si>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</si>
  <si>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</si>
  <si>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</si>
  <si>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</si>
  <si>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</si>
  <si>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</si>
  <si>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</si>
  <si>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</si>
  <si>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</si>
  <si>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</si>
  <si>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</si>
  <si>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</si>
  <si>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</si>
  <si>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</si>
  <si>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</si>
  <si>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</si>
  <si>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</si>
  <si>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</si>
  <si>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</si>
  <si>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</si>
  <si>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</si>
  <si>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</si>
  <si>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</si>
  <si>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</si>
  <si>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</si>
  <si>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</si>
  <si>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</si>
  <si>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</si>
  <si>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</si>
  <si>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</si>
  <si>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</si>
  <si>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</si>
  <si>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</si>
  <si>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</si>
  <si>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</si>
  <si>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</si>
  <si>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</si>
  <si>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</si>
  <si>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</si>
  <si>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</si>
  <si>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</si>
  <si>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</si>
  <si>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</si>
  <si>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</si>
  <si>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</si>
  <si>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</si>
  <si>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</si>
  <si>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</si>
  <si>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</si>
  <si>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</si>
  <si>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</si>
  <si>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</si>
  <si>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</si>
  <si>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</si>
  <si>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</si>
  <si>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</si>
  <si>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</si>
  <si>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</si>
  <si>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</si>
  <si>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</si>
  <si>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</si>
  <si>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</si>
  <si>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</si>
  <si>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下水道処理区域の面整備については完了しているが、今後は老朽化対策費用の増加が見込まれる。適切な維持管理を行いながら、中長期的な施設の更新を行っていくよう努める。
　今後の経営については、策定した経営戦略に基づき、加入促進や料金改定等を検討し、また維持管理費用についても経費の削減に努めることで健全な経営を目指し、安全で安定した事業の継続に努める。</t>
    <rPh sb="1" eb="8">
      <t>ゲスイドウショリクイキ</t>
    </rPh>
    <rPh sb="9" eb="12">
      <t>メンセイビ</t>
    </rPh>
    <rPh sb="17" eb="19">
      <t>カンリョウ</t>
    </rPh>
    <rPh sb="25" eb="27">
      <t>コンゴ</t>
    </rPh>
    <rPh sb="28" eb="35">
      <t>ロウキュウカタイサクヒヨウ</t>
    </rPh>
    <rPh sb="36" eb="38">
      <t>ゾウカ</t>
    </rPh>
    <rPh sb="39" eb="41">
      <t>ミコ</t>
    </rPh>
    <rPh sb="45" eb="47">
      <t>テキセツ</t>
    </rPh>
    <rPh sb="48" eb="52">
      <t>イジカンリ</t>
    </rPh>
    <rPh sb="53" eb="54">
      <t>オコナ</t>
    </rPh>
    <rPh sb="59" eb="63">
      <t>チュウチョウキテキ</t>
    </rPh>
    <rPh sb="64" eb="66">
      <t>シセツ</t>
    </rPh>
    <rPh sb="67" eb="69">
      <t>コウシン</t>
    </rPh>
    <rPh sb="70" eb="71">
      <t>オコナ</t>
    </rPh>
    <rPh sb="77" eb="78">
      <t>ツト</t>
    </rPh>
    <rPh sb="83" eb="85">
      <t>コンゴ</t>
    </rPh>
    <rPh sb="86" eb="88">
      <t>ケイエイ</t>
    </rPh>
    <rPh sb="94" eb="96">
      <t>サクテイ</t>
    </rPh>
    <rPh sb="98" eb="102">
      <t>ケイエイセンリャク</t>
    </rPh>
    <rPh sb="103" eb="104">
      <t>モト</t>
    </rPh>
    <rPh sb="107" eb="111">
      <t>カニュウソクシン</t>
    </rPh>
    <rPh sb="112" eb="117">
      <t>リョウキンカイテイトウ</t>
    </rPh>
    <rPh sb="118" eb="120">
      <t>ケントウ</t>
    </rPh>
    <rPh sb="124" eb="130">
      <t>イジカンリヒヨウ</t>
    </rPh>
    <rPh sb="135" eb="137">
      <t>ケイヒ</t>
    </rPh>
    <rPh sb="138" eb="140">
      <t>サクゲン</t>
    </rPh>
    <rPh sb="141" eb="142">
      <t>ツト</t>
    </rPh>
    <rPh sb="147" eb="149">
      <t>ケンゼン</t>
    </rPh>
    <rPh sb="150" eb="152">
      <t>ケイエイ</t>
    </rPh>
    <rPh sb="153" eb="155">
      <t>メザ</t>
    </rPh>
    <rPh sb="157" eb="159">
      <t>アンゼン</t>
    </rPh>
    <rPh sb="160" eb="162">
      <t>アンテイ</t>
    </rPh>
    <rPh sb="164" eb="166">
      <t>ジギョウ</t>
    </rPh>
    <rPh sb="167" eb="169">
      <t>ケイゾク</t>
    </rPh>
    <rPh sb="170" eb="171">
      <t>ツト</t>
    </rPh>
    <phoneticPr fontId="4"/>
  </si>
  <si>
    <t>　平成１４年４月に供用を開始し、２０年経過をしている。令和元年度に下水道施設ストックマネジメント計画を策定しており、令和４年度に電気設備の詳細設計を完了。令和５年度より改築更新工事を予定している。</t>
    <rPh sb="1" eb="3">
      <t>ヘイセイ</t>
    </rPh>
    <rPh sb="5" eb="6">
      <t>ネン</t>
    </rPh>
    <rPh sb="7" eb="8">
      <t>ガツ</t>
    </rPh>
    <rPh sb="9" eb="11">
      <t>キョウヨウ</t>
    </rPh>
    <rPh sb="12" eb="14">
      <t>カイシ</t>
    </rPh>
    <rPh sb="18" eb="19">
      <t>ネン</t>
    </rPh>
    <rPh sb="19" eb="21">
      <t>ケイカ</t>
    </rPh>
    <rPh sb="27" eb="32">
      <t>レイワガンネンド</t>
    </rPh>
    <rPh sb="33" eb="36">
      <t>ゲスイドウ</t>
    </rPh>
    <rPh sb="36" eb="38">
      <t>シセツ</t>
    </rPh>
    <rPh sb="48" eb="50">
      <t>ケイカク</t>
    </rPh>
    <rPh sb="51" eb="53">
      <t>サクテイ</t>
    </rPh>
    <rPh sb="58" eb="60">
      <t>レイワ</t>
    </rPh>
    <rPh sb="61" eb="63">
      <t>ネンド</t>
    </rPh>
    <rPh sb="64" eb="66">
      <t>デンキ</t>
    </rPh>
    <rPh sb="66" eb="68">
      <t>セツビ</t>
    </rPh>
    <rPh sb="69" eb="71">
      <t>ショウサイ</t>
    </rPh>
    <rPh sb="71" eb="73">
      <t>セッケイ</t>
    </rPh>
    <rPh sb="74" eb="76">
      <t>カンリョウ</t>
    </rPh>
    <rPh sb="77" eb="79">
      <t>レイワ</t>
    </rPh>
    <rPh sb="80" eb="82">
      <t>ネンド</t>
    </rPh>
    <rPh sb="84" eb="86">
      <t>カイチク</t>
    </rPh>
    <rPh sb="86" eb="88">
      <t>コウシン</t>
    </rPh>
    <rPh sb="88" eb="90">
      <t>コウジ</t>
    </rPh>
    <rPh sb="91" eb="93">
      <t>ヨテイ</t>
    </rPh>
    <phoneticPr fontId="4"/>
  </si>
  <si>
    <t>　③流動比率、⑤経費回収率、⑧水洗化率については、類似団体平均を大きく下回っているが、②累積欠損金比率、④企業債残高対事業規模比率は大きく上回っている。①経常収支比率及び⑥汚水処理原価については改善が見られ、類似団体平均値程度となった。
令和４年度下水道加入状況
処理区域内人口　2,353人
下水道普及人口　1,552人　普及率65.96％
(今後の対策)
　令和2年度に経営戦略の策定を行った。
下水道接続への加入促進を行い、令和4年度に上下水道審議会にて料金改定について協議を行った。令和7年度からの改定に向けて、引き続き協議を行っていく。令和4年度の維持管理契約更新時に維持管理について見直しを行い、年間15百万程度の経費削減につながった。</t>
    <rPh sb="2" eb="6">
      <t>リュウドウヒリツ</t>
    </rPh>
    <rPh sb="8" eb="13">
      <t>ケイヒカイシュウリツ</t>
    </rPh>
    <rPh sb="15" eb="19">
      <t>スイセンカリツ</t>
    </rPh>
    <rPh sb="25" eb="29">
      <t>ルイジダンタイ</t>
    </rPh>
    <rPh sb="29" eb="31">
      <t>ヘイキン</t>
    </rPh>
    <rPh sb="32" eb="33">
      <t>オオ</t>
    </rPh>
    <rPh sb="35" eb="37">
      <t>シタマワ</t>
    </rPh>
    <rPh sb="44" eb="51">
      <t>ルイセキケッソンキンヒリツ</t>
    </rPh>
    <rPh sb="53" eb="58">
      <t>キギョウサイザンダカ</t>
    </rPh>
    <rPh sb="58" eb="59">
      <t>タイ</t>
    </rPh>
    <rPh sb="59" eb="63">
      <t>ジギョウキボ</t>
    </rPh>
    <rPh sb="63" eb="65">
      <t>ヒリツ</t>
    </rPh>
    <rPh sb="66" eb="67">
      <t>オオ</t>
    </rPh>
    <rPh sb="69" eb="71">
      <t>ウワマワ</t>
    </rPh>
    <rPh sb="77" eb="81">
      <t>ケイジョウシュウシ</t>
    </rPh>
    <rPh sb="81" eb="83">
      <t>ヒリツ</t>
    </rPh>
    <rPh sb="83" eb="84">
      <t>オヨ</t>
    </rPh>
    <rPh sb="86" eb="92">
      <t>オスイショリゲンカ</t>
    </rPh>
    <rPh sb="97" eb="99">
      <t>カイゼン</t>
    </rPh>
    <rPh sb="100" eb="101">
      <t>ミ</t>
    </rPh>
    <rPh sb="104" eb="108">
      <t>ルイジダンタイ</t>
    </rPh>
    <rPh sb="108" eb="110">
      <t>ヘイキン</t>
    </rPh>
    <rPh sb="110" eb="111">
      <t>チ</t>
    </rPh>
    <rPh sb="111" eb="113">
      <t>テイド</t>
    </rPh>
    <rPh sb="120" eb="122">
      <t>レイワ</t>
    </rPh>
    <rPh sb="123" eb="125">
      <t>ネンド</t>
    </rPh>
    <rPh sb="125" eb="132">
      <t>ゲスイドウカニュウジョウキョウ</t>
    </rPh>
    <rPh sb="133" eb="140">
      <t>ショリクイキナイジンコウ</t>
    </rPh>
    <rPh sb="146" eb="147">
      <t>ニン</t>
    </rPh>
    <rPh sb="148" eb="155">
      <t>ゲスイドウフキュウジンコウ</t>
    </rPh>
    <rPh sb="161" eb="162">
      <t>ニン</t>
    </rPh>
    <rPh sb="163" eb="166">
      <t>フキュウリツ</t>
    </rPh>
    <rPh sb="175" eb="177">
      <t>コンゴ</t>
    </rPh>
    <rPh sb="178" eb="180">
      <t>タイサク</t>
    </rPh>
    <rPh sb="183" eb="185">
      <t>レイワ</t>
    </rPh>
    <rPh sb="186" eb="188">
      <t>ネンド</t>
    </rPh>
    <rPh sb="189" eb="193">
      <t>ケイエイセンリャク</t>
    </rPh>
    <rPh sb="194" eb="196">
      <t>サクテイ</t>
    </rPh>
    <rPh sb="197" eb="198">
      <t>オコナ</t>
    </rPh>
    <rPh sb="202" eb="205">
      <t>ゲスイドウ</t>
    </rPh>
    <rPh sb="205" eb="207">
      <t>セツゾク</t>
    </rPh>
    <rPh sb="209" eb="213">
      <t>カニュウソクシン</t>
    </rPh>
    <rPh sb="214" eb="215">
      <t>オコナ</t>
    </rPh>
    <rPh sb="217" eb="219">
      <t>レイワ</t>
    </rPh>
    <rPh sb="220" eb="222">
      <t>ネンド</t>
    </rPh>
    <rPh sb="223" eb="230">
      <t>ジョウゲスイドウシンギカイ</t>
    </rPh>
    <rPh sb="232" eb="236">
      <t>リョウキンカイテイ</t>
    </rPh>
    <rPh sb="240" eb="242">
      <t>キョウギ</t>
    </rPh>
    <rPh sb="243" eb="244">
      <t>オコナ</t>
    </rPh>
    <rPh sb="247" eb="249">
      <t>レイワ</t>
    </rPh>
    <rPh sb="250" eb="252">
      <t>ネンド</t>
    </rPh>
    <rPh sb="255" eb="257">
      <t>カイテイ</t>
    </rPh>
    <rPh sb="258" eb="259">
      <t>ム</t>
    </rPh>
    <rPh sb="262" eb="263">
      <t>ヒ</t>
    </rPh>
    <rPh sb="264" eb="265">
      <t>ツヅ</t>
    </rPh>
    <rPh sb="266" eb="268">
      <t>キョウギ</t>
    </rPh>
    <rPh sb="269" eb="270">
      <t>オコナ</t>
    </rPh>
    <rPh sb="275" eb="277">
      <t>レイワ</t>
    </rPh>
    <rPh sb="278" eb="280">
      <t>ネンド</t>
    </rPh>
    <rPh sb="281" eb="287">
      <t>イジカンリケイヤク</t>
    </rPh>
    <rPh sb="287" eb="290">
      <t>コウシンジ</t>
    </rPh>
    <rPh sb="291" eb="295">
      <t>イジカンリ</t>
    </rPh>
    <rPh sb="299" eb="301">
      <t>ミナオ</t>
    </rPh>
    <rPh sb="303" eb="304">
      <t>オコナ</t>
    </rPh>
    <rPh sb="306" eb="308">
      <t>ネンカン</t>
    </rPh>
    <rPh sb="310" eb="312">
      <t>ヒャクマン</t>
    </rPh>
    <rPh sb="312" eb="314">
      <t>テイド</t>
    </rPh>
    <rPh sb="315" eb="317">
      <t>ケイヒ</t>
    </rPh>
    <rPh sb="317" eb="319">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</si>
</sst>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CA-40F6-B46D-95F6F1D43A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0.08</c:v>
                </c:pt>
              </c:numCache>
            </c:numRef>
          </c:val>
          <c:smooth val="0"/>
          <c:extLst>
            <c:ext xmlns:c16="http://schemas.microsoft.com/office/drawing/2014/chart" uri="{C3380CC4-5D6E-409C-BE32-E72D297353CC}">
              <c16:uniqueId val="{00000001-43CA-40F6-B46D-95F6F1D43A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38.56</c:v>
                </c:pt>
                <c:pt idx="4">
                  <c:v>34.5</c:v>
                </c:pt>
              </c:numCache>
            </c:numRef>
          </c:val>
          <c:extLst>
            <c:ext xmlns:c16="http://schemas.microsoft.com/office/drawing/2014/chart" uri="{C3380CC4-5D6E-409C-BE32-E72D297353CC}">
              <c16:uniqueId val="{00000000-D3BA-4D24-92C8-829350858A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42.28</c:v>
                </c:pt>
                <c:pt idx="4">
                  <c:v>41.06</c:v>
                </c:pt>
              </c:numCache>
            </c:numRef>
          </c:val>
          <c:smooth val="0"/>
          <c:extLst>
            <c:ext xmlns:c16="http://schemas.microsoft.com/office/drawing/2014/chart" uri="{C3380CC4-5D6E-409C-BE32-E72D297353CC}">
              <c16:uniqueId val="{00000001-D3BA-4D24-92C8-829350858A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64.45</c:v>
                </c:pt>
                <c:pt idx="4">
                  <c:v>65.959999999999994</c:v>
                </c:pt>
              </c:numCache>
            </c:numRef>
          </c:val>
          <c:extLst>
            <c:ext xmlns:c16="http://schemas.microsoft.com/office/drawing/2014/chart" uri="{C3380CC4-5D6E-409C-BE32-E72D297353CC}">
              <c16:uniqueId val="{00000000-4C89-4DAE-B2C9-56944A8772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84.34</c:v>
                </c:pt>
              </c:numCache>
            </c:numRef>
          </c:val>
          <c:smooth val="0"/>
          <c:extLst>
            <c:ext xmlns:c16="http://schemas.microsoft.com/office/drawing/2014/chart" uri="{C3380CC4-5D6E-409C-BE32-E72D297353CC}">
              <c16:uniqueId val="{00000001-4C89-4DAE-B2C9-56944A8772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76.13</c:v>
                </c:pt>
                <c:pt idx="4">
                  <c:v>106.21</c:v>
                </c:pt>
              </c:numCache>
            </c:numRef>
          </c:val>
          <c:extLst>
            <c:ext xmlns:c16="http://schemas.microsoft.com/office/drawing/2014/chart" uri="{C3380CC4-5D6E-409C-BE32-E72D297353CC}">
              <c16:uniqueId val="{00000000-D89D-4CB4-B56B-9CE7EABDF8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106.09</c:v>
                </c:pt>
                <c:pt idx="4">
                  <c:v>106.44</c:v>
                </c:pt>
              </c:numCache>
            </c:numRef>
          </c:val>
          <c:smooth val="0"/>
          <c:extLst>
            <c:ext xmlns:c16="http://schemas.microsoft.com/office/drawing/2014/chart" uri="{C3380CC4-5D6E-409C-BE32-E72D297353CC}">
              <c16:uniqueId val="{00000001-D89D-4CB4-B56B-9CE7EABDF8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7.2</c:v>
                </c:pt>
                <c:pt idx="4">
                  <c:v>10.67</c:v>
                </c:pt>
              </c:numCache>
            </c:numRef>
          </c:val>
          <c:extLst>
            <c:ext xmlns:c16="http://schemas.microsoft.com/office/drawing/2014/chart" uri="{C3380CC4-5D6E-409C-BE32-E72D297353CC}">
              <c16:uniqueId val="{00000000-7B0D-4421-AC65-45D436183C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22.79</c:v>
                </c:pt>
                <c:pt idx="4">
                  <c:v>24.8</c:v>
                </c:pt>
              </c:numCache>
            </c:numRef>
          </c:val>
          <c:smooth val="0"/>
          <c:extLst>
            <c:ext xmlns:c16="http://schemas.microsoft.com/office/drawing/2014/chart" uri="{C3380CC4-5D6E-409C-BE32-E72D297353CC}">
              <c16:uniqueId val="{00000001-7B0D-4421-AC65-45D436183C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1A-4279-A9E4-91FE71F39A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DE1A-4279-A9E4-91FE71F39A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172.04</c:v>
                </c:pt>
                <c:pt idx="4">
                  <c:v>142.32</c:v>
                </c:pt>
              </c:numCache>
            </c:numRef>
          </c:val>
          <c:extLst>
            <c:ext xmlns:c16="http://schemas.microsoft.com/office/drawing/2014/chart" uri="{C3380CC4-5D6E-409C-BE32-E72D297353CC}">
              <c16:uniqueId val="{00000000-2347-459B-ABB9-61A9D1F3B2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69.42</c:v>
                </c:pt>
                <c:pt idx="4">
                  <c:v>72.86</c:v>
                </c:pt>
              </c:numCache>
            </c:numRef>
          </c:val>
          <c:smooth val="0"/>
          <c:extLst>
            <c:ext xmlns:c16="http://schemas.microsoft.com/office/drawing/2014/chart" uri="{C3380CC4-5D6E-409C-BE32-E72D297353CC}">
              <c16:uniqueId val="{00000001-2347-459B-ABB9-61A9D1F3B2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5.63</c:v>
                </c:pt>
                <c:pt idx="4">
                  <c:v>37.07</c:v>
                </c:pt>
              </c:numCache>
            </c:numRef>
          </c:val>
          <c:extLst>
            <c:ext xmlns:c16="http://schemas.microsoft.com/office/drawing/2014/chart" uri="{C3380CC4-5D6E-409C-BE32-E72D297353CC}">
              <c16:uniqueId val="{00000000-31FB-448E-9522-9DF27BE2F8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43.07</c:v>
                </c:pt>
                <c:pt idx="4">
                  <c:v>45.42</c:v>
                </c:pt>
              </c:numCache>
            </c:numRef>
          </c:val>
          <c:smooth val="0"/>
          <c:extLst>
            <c:ext xmlns:c16="http://schemas.microsoft.com/office/drawing/2014/chart" uri="{C3380CC4-5D6E-409C-BE32-E72D297353CC}">
              <c16:uniqueId val="{00000001-31FB-448E-9522-9DF27BE2F8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1499.18</c:v>
                </c:pt>
                <c:pt idx="4">
                  <c:v>1318.76</c:v>
                </c:pt>
              </c:numCache>
            </c:numRef>
          </c:val>
          <c:extLst>
            <c:ext xmlns:c16="http://schemas.microsoft.com/office/drawing/2014/chart" uri="{C3380CC4-5D6E-409C-BE32-E72D297353CC}">
              <c16:uniqueId val="{00000000-BD68-4B6D-AE6D-FB0A4CC6D9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1163.75</c:v>
                </c:pt>
                <c:pt idx="4">
                  <c:v>1195.47</c:v>
                </c:pt>
              </c:numCache>
            </c:numRef>
          </c:val>
          <c:smooth val="0"/>
          <c:extLst>
            <c:ext xmlns:c16="http://schemas.microsoft.com/office/drawing/2014/chart" uri="{C3380CC4-5D6E-409C-BE32-E72D297353CC}">
              <c16:uniqueId val="{00000001-BD68-4B6D-AE6D-FB0A4CC6D9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37.65</c:v>
                </c:pt>
                <c:pt idx="4">
                  <c:v>54.07</c:v>
                </c:pt>
              </c:numCache>
            </c:numRef>
          </c:val>
          <c:extLst>
            <c:ext xmlns:c16="http://schemas.microsoft.com/office/drawing/2014/chart" uri="{C3380CC4-5D6E-409C-BE32-E72D297353CC}">
              <c16:uniqueId val="{00000000-F065-4C8B-91BD-A252246D01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72.599999999999994</c:v>
                </c:pt>
                <c:pt idx="4">
                  <c:v>69.430000000000007</c:v>
                </c:pt>
              </c:numCache>
            </c:numRef>
          </c:val>
          <c:smooth val="0"/>
          <c:extLst>
            <c:ext xmlns:c16="http://schemas.microsoft.com/office/drawing/2014/chart" uri="{C3380CC4-5D6E-409C-BE32-E72D297353CC}">
              <c16:uniqueId val="{00000001-F065-4C8B-91BD-A252246D01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331.48</c:v>
                </c:pt>
                <c:pt idx="4">
                  <c:v>250.94</c:v>
                </c:pt>
              </c:numCache>
            </c:numRef>
          </c:val>
          <c:extLst>
            <c:ext xmlns:c16="http://schemas.microsoft.com/office/drawing/2014/chart" uri="{C3380CC4-5D6E-409C-BE32-E72D297353CC}">
              <c16:uniqueId val="{00000000-51CB-4D88-BF40-12689940FC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228.64</c:v>
                </c:pt>
                <c:pt idx="4">
                  <c:v>239.46</c:v>
                </c:pt>
              </c:numCache>
            </c:numRef>
          </c:val>
          <c:smooth val="0"/>
          <c:extLst>
            <c:ext xmlns:c16="http://schemas.microsoft.com/office/drawing/2014/chart" uri="{C3380CC4-5D6E-409C-BE32-E72D297353CC}">
              <c16:uniqueId val="{00000001-51CB-4D88-BF40-12689940FC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9001</v>
      </c>
      <c r="AM8" s="37"/>
      <c r="AN8" s="37"/>
      <c r="AO8" s="37"/>
      <c r="AP8" s="37"/>
      <c r="AQ8" s="37"/>
      <c r="AR8" s="37"/>
      <c r="AS8" s="37"/>
      <c r="AT8" s="38">
        <f>データ!T6</f>
        <v>68.92</v>
      </c>
      <c r="AU8" s="38"/>
      <c r="AV8" s="38"/>
      <c r="AW8" s="38"/>
      <c r="AX8" s="38"/>
      <c r="AY8" s="38"/>
      <c r="AZ8" s="38"/>
      <c r="BA8" s="38"/>
      <c r="BB8" s="38">
        <f>データ!U6</f>
        <v>130.6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78.069999999999993</v>
      </c>
      <c r="J10" s="38"/>
      <c r="K10" s="38"/>
      <c r="L10" s="38"/>
      <c r="M10" s="38"/>
      <c r="N10" s="38"/>
      <c r="O10" s="38"/>
      <c r="P10" s="38">
        <f>データ!P6</f>
        <v>26.4</v>
      </c>
      <c r="Q10" s="38"/>
      <c r="R10" s="38"/>
      <c r="S10" s="38"/>
      <c r="T10" s="38"/>
      <c r="U10" s="38"/>
      <c r="V10" s="38"/>
      <c r="W10" s="38">
        <f>データ!Q6</f>
        <v>100</v>
      </c>
      <c r="X10" s="38"/>
      <c r="Y10" s="38"/>
      <c r="Z10" s="38"/>
      <c r="AA10" s="38"/>
      <c r="AB10" s="38"/>
      <c r="AC10" s="38"/>
      <c r="AD10" s="37">
        <f>データ!R6</f>
        <v>3520</v>
      </c>
      <c r="AE10" s="37"/>
      <c r="AF10" s="37"/>
      <c r="AG10" s="37"/>
      <c r="AH10" s="37"/>
      <c r="AI10" s="37"/>
      <c r="AJ10" s="37"/>
      <c r="AK10" s="2"/>
      <c r="AL10" s="37">
        <f>データ!V6</f>
        <v>2353</v>
      </c>
      <c r="AM10" s="37"/>
      <c r="AN10" s="37"/>
      <c r="AO10" s="37"/>
      <c r="AP10" s="37"/>
      <c r="AQ10" s="37"/>
      <c r="AR10" s="37"/>
      <c r="AS10" s="37"/>
      <c r="AT10" s="38">
        <f>データ!W6</f>
        <v>1.1100000000000001</v>
      </c>
      <c r="AU10" s="38"/>
      <c r="AV10" s="38"/>
      <c r="AW10" s="38"/>
      <c r="AX10" s="38"/>
      <c r="AY10" s="38"/>
      <c r="AZ10" s="38"/>
      <c r="BA10" s="38"/>
      <c r="BB10" s="38">
        <f>データ!X6</f>
        <v>2119.8200000000002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rbRNptyq5F49X1IxrBqlLgAbsYMglde6WSPLLpV3xcR7sNCPK8MAY+2jFGTyb8hNw5F+ceOp5JlBRqWWlIDroQ==" saltValue="czWyoMQ4JaT71Wfn21wi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433675</v>
      </c>
      <c r="D6" s="19">
        <f t="shared" si="3"/>
        <v>46</v>
      </c>
      <c r="E6" s="19">
        <f t="shared" si="3"/>
        <v>17</v>
      </c>
      <c r="F6" s="19">
        <f t="shared" si="3"/>
        <v>4</v>
      </c>
      <c r="G6" s="19">
        <f t="shared" si="3"/>
        <v>0</v>
      </c>
      <c r="H6" s="19" t="str">
        <f t="shared" si="3"/>
        <v>熊本県　南関町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78.069999999999993</v>
      </c>
      <c r="P6" s="20">
        <f t="shared" si="3"/>
        <v>26.4</v>
      </c>
      <c r="Q6" s="20">
        <f t="shared" si="3"/>
        <v>100</v>
      </c>
      <c r="R6" s="20">
        <f t="shared" si="3"/>
        <v>3520</v>
      </c>
      <c r="S6" s="20">
        <f t="shared" si="3"/>
        <v>9001</v>
      </c>
      <c r="T6" s="20">
        <f t="shared" si="3"/>
        <v>68.92</v>
      </c>
      <c r="U6" s="20">
        <f t="shared" si="3"/>
        <v>130.6</v>
      </c>
      <c r="V6" s="20">
        <f t="shared" si="3"/>
        <v>2353</v>
      </c>
      <c r="W6" s="20">
        <f t="shared" si="3"/>
        <v>1.1100000000000001</v>
      </c>
      <c r="X6" s="20">
        <f t="shared" si="3"/>
        <v>2119.8200000000002</v>
      </c>
      <c r="Y6" s="21" t="str">
        <f>IF(Y7="",NA(),Y7)</f>
        <v>-</v>
      </c>
      <c r="Z6" s="21" t="str">
        <f t="shared" ref="Z6:AH6" si="4">IF(Z7="",NA(),Z7)</f>
        <v>-</v>
      </c>
      <c r="AA6" s="21" t="str">
        <f t="shared" si="4"/>
        <v>-</v>
      </c>
      <c r="AB6" s="21">
        <f t="shared" si="4"/>
        <v>76.13</v>
      </c>
      <c r="AC6" s="21">
        <f t="shared" si="4"/>
        <v>106.21</v>
      </c>
      <c r="AD6" s="21" t="str">
        <f t="shared" si="4"/>
        <v>-</v>
      </c>
      <c r="AE6" s="21" t="str">
        <f t="shared" si="4"/>
        <v>-</v>
      </c>
      <c r="AF6" s="21" t="str">
        <f t="shared" si="4"/>
        <v>-</v>
      </c>
      <c r="AG6" s="21">
        <f t="shared" si="4"/>
        <v>106.09</v>
      </c>
      <c r="AH6" s="21">
        <f t="shared" si="4"/>
        <v>106.44</v>
      </c>
      <c r="AI6" s="20" t="str">
        <f>IF(AI7="","",IF(AI7="-","【-】","【"&amp;SUBSTITUTE(TEXT(AI7,"#,##0.00"),"-","△")&amp;"】"))</f>
        <v>【104.54】</v>
      </c>
      <c r="AJ6" s="21" t="str">
        <f>IF(AJ7="",NA(),AJ7)</f>
        <v>-</v>
      </c>
      <c r="AK6" s="21" t="str">
        <f t="shared" ref="AK6:AS6" si="5">IF(AK7="",NA(),AK7)</f>
        <v>-</v>
      </c>
      <c r="AL6" s="21" t="str">
        <f t="shared" si="5"/>
        <v>-</v>
      </c>
      <c r="AM6" s="21">
        <f t="shared" si="5"/>
        <v>172.04</v>
      </c>
      <c r="AN6" s="21">
        <f t="shared" si="5"/>
        <v>142.32</v>
      </c>
      <c r="AO6" s="21" t="str">
        <f t="shared" si="5"/>
        <v>-</v>
      </c>
      <c r="AP6" s="21" t="str">
        <f t="shared" si="5"/>
        <v>-</v>
      </c>
      <c r="AQ6" s="21" t="str">
        <f t="shared" si="5"/>
        <v>-</v>
      </c>
      <c r="AR6" s="21">
        <f t="shared" si="5"/>
        <v>69.42</v>
      </c>
      <c r="AS6" s="21">
        <f t="shared" si="5"/>
        <v>72.86</v>
      </c>
      <c r="AT6" s="20" t="str">
        <f>IF(AT7="","",IF(AT7="-","【-】","【"&amp;SUBSTITUTE(TEXT(AT7,"#,##0.00"),"-","△")&amp;"】"))</f>
        <v>【65.93】</v>
      </c>
      <c r="AU6" s="21" t="str">
        <f>IF(AU7="",NA(),AU7)</f>
        <v>-</v>
      </c>
      <c r="AV6" s="21" t="str">
        <f t="shared" ref="AV6:BD6" si="6">IF(AV7="",NA(),AV7)</f>
        <v>-</v>
      </c>
      <c r="AW6" s="21" t="str">
        <f t="shared" si="6"/>
        <v>-</v>
      </c>
      <c r="AX6" s="21">
        <f t="shared" si="6"/>
        <v>5.63</v>
      </c>
      <c r="AY6" s="21">
        <f t="shared" si="6"/>
        <v>37.07</v>
      </c>
      <c r="AZ6" s="21" t="str">
        <f t="shared" si="6"/>
        <v>-</v>
      </c>
      <c r="BA6" s="21" t="str">
        <f t="shared" si="6"/>
        <v>-</v>
      </c>
      <c r="BB6" s="21" t="str">
        <f t="shared" si="6"/>
        <v>-</v>
      </c>
      <c r="BC6" s="21">
        <f t="shared" si="6"/>
        <v>43.07</v>
      </c>
      <c r="BD6" s="21">
        <f t="shared" si="6"/>
        <v>45.42</v>
      </c>
      <c r="BE6" s="20" t="str">
        <f>IF(BE7="","",IF(BE7="-","【-】","【"&amp;SUBSTITUTE(TEXT(BE7,"#,##0.00"),"-","△")&amp;"】"))</f>
        <v>【44.25】</v>
      </c>
      <c r="BF6" s="21" t="str">
        <f>IF(BF7="",NA(),BF7)</f>
        <v>-</v>
      </c>
      <c r="BG6" s="21" t="str">
        <f t="shared" ref="BG6:BO6" si="7">IF(BG7="",NA(),BG7)</f>
        <v>-</v>
      </c>
      <c r="BH6" s="21" t="str">
        <f t="shared" si="7"/>
        <v>-</v>
      </c>
      <c r="BI6" s="21">
        <f t="shared" si="7"/>
        <v>1499.18</v>
      </c>
      <c r="BJ6" s="21">
        <f t="shared" si="7"/>
        <v>1318.76</v>
      </c>
      <c r="BK6" s="21" t="str">
        <f t="shared" si="7"/>
        <v>-</v>
      </c>
      <c r="BL6" s="21" t="str">
        <f t="shared" si="7"/>
        <v>-</v>
      </c>
      <c r="BM6" s="21" t="str">
        <f t="shared" si="7"/>
        <v>-</v>
      </c>
      <c r="BN6" s="21">
        <f t="shared" si="7"/>
        <v>1163.75</v>
      </c>
      <c r="BO6" s="21">
        <f t="shared" si="7"/>
        <v>1195.47</v>
      </c>
      <c r="BP6" s="20" t="str">
        <f>IF(BP7="","",IF(BP7="-","【-】","【"&amp;SUBSTITUTE(TEXT(BP7,"#,##0.00"),"-","△")&amp;"】"))</f>
        <v>【1,182.11】</v>
      </c>
      <c r="BQ6" s="21" t="str">
        <f>IF(BQ7="",NA(),BQ7)</f>
        <v>-</v>
      </c>
      <c r="BR6" s="21" t="str">
        <f t="shared" ref="BR6:BZ6" si="8">IF(BR7="",NA(),BR7)</f>
        <v>-</v>
      </c>
      <c r="BS6" s="21" t="str">
        <f t="shared" si="8"/>
        <v>-</v>
      </c>
      <c r="BT6" s="21">
        <f t="shared" si="8"/>
        <v>37.65</v>
      </c>
      <c r="BU6" s="21">
        <f t="shared" si="8"/>
        <v>54.07</v>
      </c>
      <c r="BV6" s="21" t="str">
        <f t="shared" si="8"/>
        <v>-</v>
      </c>
      <c r="BW6" s="21" t="str">
        <f t="shared" si="8"/>
        <v>-</v>
      </c>
      <c r="BX6" s="21" t="str">
        <f t="shared" si="8"/>
        <v>-</v>
      </c>
      <c r="BY6" s="21">
        <f t="shared" si="8"/>
        <v>72.599999999999994</v>
      </c>
      <c r="BZ6" s="21">
        <f t="shared" si="8"/>
        <v>69.430000000000007</v>
      </c>
      <c r="CA6" s="20" t="str">
        <f>IF(CA7="","",IF(CA7="-","【-】","【"&amp;SUBSTITUTE(TEXT(CA7,"#,##0.00"),"-","△")&amp;"】"))</f>
        <v>【73.78】</v>
      </c>
      <c r="CB6" s="21" t="str">
        <f>IF(CB7="",NA(),CB7)</f>
        <v>-</v>
      </c>
      <c r="CC6" s="21" t="str">
        <f t="shared" ref="CC6:CK6" si="9">IF(CC7="",NA(),CC7)</f>
        <v>-</v>
      </c>
      <c r="CD6" s="21" t="str">
        <f t="shared" si="9"/>
        <v>-</v>
      </c>
      <c r="CE6" s="21">
        <f t="shared" si="9"/>
        <v>331.48</v>
      </c>
      <c r="CF6" s="21">
        <f t="shared" si="9"/>
        <v>250.94</v>
      </c>
      <c r="CG6" s="21" t="str">
        <f t="shared" si="9"/>
        <v>-</v>
      </c>
      <c r="CH6" s="21" t="str">
        <f t="shared" si="9"/>
        <v>-</v>
      </c>
      <c r="CI6" s="21" t="str">
        <f t="shared" si="9"/>
        <v>-</v>
      </c>
      <c r="CJ6" s="21">
        <f t="shared" si="9"/>
        <v>228.64</v>
      </c>
      <c r="CK6" s="21">
        <f t="shared" si="9"/>
        <v>239.46</v>
      </c>
      <c r="CL6" s="20" t="str">
        <f>IF(CL7="","",IF(CL7="-","【-】","【"&amp;SUBSTITUTE(TEXT(CL7,"#,##0.00"),"-","△")&amp;"】"))</f>
        <v>【220.62】</v>
      </c>
      <c r="CM6" s="21" t="str">
        <f>IF(CM7="",NA(),CM7)</f>
        <v>-</v>
      </c>
      <c r="CN6" s="21" t="str">
        <f t="shared" ref="CN6:CV6" si="10">IF(CN7="",NA(),CN7)</f>
        <v>-</v>
      </c>
      <c r="CO6" s="21" t="str">
        <f t="shared" si="10"/>
        <v>-</v>
      </c>
      <c r="CP6" s="21">
        <f t="shared" si="10"/>
        <v>38.56</v>
      </c>
      <c r="CQ6" s="21">
        <f t="shared" si="10"/>
        <v>34.5</v>
      </c>
      <c r="CR6" s="21" t="str">
        <f t="shared" si="10"/>
        <v>-</v>
      </c>
      <c r="CS6" s="21" t="str">
        <f t="shared" si="10"/>
        <v>-</v>
      </c>
      <c r="CT6" s="21" t="str">
        <f t="shared" si="10"/>
        <v>-</v>
      </c>
      <c r="CU6" s="21">
        <f t="shared" si="10"/>
        <v>42.28</v>
      </c>
      <c r="CV6" s="21">
        <f t="shared" si="10"/>
        <v>41.06</v>
      </c>
      <c r="CW6" s="20" t="str">
        <f>IF(CW7="","",IF(CW7="-","【-】","【"&amp;SUBSTITUTE(TEXT(CW7,"#,##0.00"),"-","△")&amp;"】"))</f>
        <v>【42.22】</v>
      </c>
      <c r="CX6" s="21" t="str">
        <f>IF(CX7="",NA(),CX7)</f>
        <v>-</v>
      </c>
      <c r="CY6" s="21" t="str">
        <f t="shared" ref="CY6:DG6" si="11">IF(CY7="",NA(),CY7)</f>
        <v>-</v>
      </c>
      <c r="CZ6" s="21" t="str">
        <f t="shared" si="11"/>
        <v>-</v>
      </c>
      <c r="DA6" s="21">
        <f t="shared" si="11"/>
        <v>64.45</v>
      </c>
      <c r="DB6" s="21">
        <f t="shared" si="11"/>
        <v>65.959999999999994</v>
      </c>
      <c r="DC6" s="21" t="str">
        <f t="shared" si="11"/>
        <v>-</v>
      </c>
      <c r="DD6" s="21" t="str">
        <f t="shared" si="11"/>
        <v>-</v>
      </c>
      <c r="DE6" s="21" t="str">
        <f t="shared" si="11"/>
        <v>-</v>
      </c>
      <c r="DF6" s="21">
        <f t="shared" si="11"/>
        <v>84.34</v>
      </c>
      <c r="DG6" s="21">
        <f t="shared" si="11"/>
        <v>84.34</v>
      </c>
      <c r="DH6" s="20" t="str">
        <f>IF(DH7="","",IF(DH7="-","【-】","【"&amp;SUBSTITUTE(TEXT(DH7,"#,##0.00"),"-","△")&amp;"】"))</f>
        <v>【85.67】</v>
      </c>
      <c r="DI6" s="21" t="str">
        <f>IF(DI7="",NA(),DI7)</f>
        <v>-</v>
      </c>
      <c r="DJ6" s="21" t="str">
        <f t="shared" ref="DJ6:DR6" si="12">IF(DJ7="",NA(),DJ7)</f>
        <v>-</v>
      </c>
      <c r="DK6" s="21" t="str">
        <f t="shared" si="12"/>
        <v>-</v>
      </c>
      <c r="DL6" s="21">
        <f t="shared" si="12"/>
        <v>7.2</v>
      </c>
      <c r="DM6" s="21">
        <f t="shared" si="12"/>
        <v>10.67</v>
      </c>
      <c r="DN6" s="21" t="str">
        <f t="shared" si="12"/>
        <v>-</v>
      </c>
      <c r="DO6" s="21" t="str">
        <f t="shared" si="12"/>
        <v>-</v>
      </c>
      <c r="DP6" s="21" t="str">
        <f t="shared" si="12"/>
        <v>-</v>
      </c>
      <c r="DQ6" s="21">
        <f t="shared" si="12"/>
        <v>22.79</v>
      </c>
      <c r="DR6" s="21">
        <f t="shared" si="12"/>
        <v>24.8</v>
      </c>
      <c r="DS6" s="20" t="str">
        <f>IF(DS7="","",IF(DS7="-","【-】","【"&amp;SUBSTITUTE(TEXT(DS7,"#,##0.00"),"-","△")&amp;"】"))</f>
        <v>【28.00】</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0.02</v>
      </c>
      <c r="ED6" s="20" t="str">
        <f>IF(ED7="","",IF(ED7="-","【-】","【"&amp;SUBSTITUTE(TEXT(ED7,"#,##0.00"),"-","△")&amp;"】"))</f>
        <v>【0.03】</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0.08</v>
      </c>
      <c r="EO6" s="20" t="str">
        <f>IF(EO7="","",IF(EO7="-","【-】","【"&amp;SUBSTITUTE(TEXT(EO7,"#,##0.00"),"-","△")&amp;"】"))</f>
        <v>【0.13】</v>
      </c>
    </row>
    <row r="7" spans="1:148" s="22" customFormat="1" x14ac:dyDescent="0.15">
      <c r="A7" s="14"/>
      <c r="B7" s="23">
        <v>2022</v>
      </c>
      <c r="C7" s="23">
        <v>433675</v>
      </c>
      <c r="D7" s="23">
        <v>46</v>
      </c>
      <c r="E7" s="23">
        <v>17</v>
      </c>
      <c r="F7" s="23">
        <v>4</v>
      </c>
      <c r="G7" s="23">
        <v>0</v>
      </c>
      <c r="H7" s="23" t="s">
        <v>96</v>
      </c>
      <c r="I7" s="23" t="s">
        <v>97</v>
      </c>
      <c r="J7" s="23" t="s">
        <v>98</v>
      </c>
      <c r="K7" s="23" t="s">
        <v>99</v>
      </c>
      <c r="L7" s="23" t="s">
        <v>100</v>
      </c>
      <c r="M7" s="23" t="s">
        <v>101</v>
      </c>
      <c r="N7" s="24" t="s">
        <v>102</v>
      </c>
      <c r="O7" s="24">
        <v>78.069999999999993</v>
      </c>
      <c r="P7" s="24">
        <v>26.4</v>
      </c>
      <c r="Q7" s="24">
        <v>100</v>
      </c>
      <c r="R7" s="24">
        <v>3520</v>
      </c>
      <c r="S7" s="24">
        <v>9001</v>
      </c>
      <c r="T7" s="24">
        <v>68.92</v>
      </c>
      <c r="U7" s="24">
        <v>130.6</v>
      </c>
      <c r="V7" s="24">
        <v>2353</v>
      </c>
      <c r="W7" s="24">
        <v>1.1100000000000001</v>
      </c>
      <c r="X7" s="24">
        <v>2119.8200000000002</v>
      </c>
      <c r="Y7" s="24" t="s">
        <v>102</v>
      </c>
      <c r="Z7" s="24" t="s">
        <v>102</v>
      </c>
      <c r="AA7" s="24" t="s">
        <v>102</v>
      </c>
      <c r="AB7" s="24">
        <v>76.13</v>
      </c>
      <c r="AC7" s="24">
        <v>106.21</v>
      </c>
      <c r="AD7" s="24" t="s">
        <v>102</v>
      </c>
      <c r="AE7" s="24" t="s">
        <v>102</v>
      </c>
      <c r="AF7" s="24" t="s">
        <v>102</v>
      </c>
      <c r="AG7" s="24">
        <v>106.09</v>
      </c>
      <c r="AH7" s="24">
        <v>106.44</v>
      </c>
      <c r="AI7" s="24">
        <v>104.54</v>
      </c>
      <c r="AJ7" s="24" t="s">
        <v>102</v>
      </c>
      <c r="AK7" s="24" t="s">
        <v>102</v>
      </c>
      <c r="AL7" s="24" t="s">
        <v>102</v>
      </c>
      <c r="AM7" s="24">
        <v>172.04</v>
      </c>
      <c r="AN7" s="24">
        <v>142.32</v>
      </c>
      <c r="AO7" s="24" t="s">
        <v>102</v>
      </c>
      <c r="AP7" s="24" t="s">
        <v>102</v>
      </c>
      <c r="AQ7" s="24" t="s">
        <v>102</v>
      </c>
      <c r="AR7" s="24">
        <v>69.42</v>
      </c>
      <c r="AS7" s="24">
        <v>72.86</v>
      </c>
      <c r="AT7" s="24">
        <v>65.930000000000007</v>
      </c>
      <c r="AU7" s="24" t="s">
        <v>102</v>
      </c>
      <c r="AV7" s="24" t="s">
        <v>102</v>
      </c>
      <c r="AW7" s="24" t="s">
        <v>102</v>
      </c>
      <c r="AX7" s="24">
        <v>5.63</v>
      </c>
      <c r="AY7" s="24">
        <v>37.07</v>
      </c>
      <c r="AZ7" s="24" t="s">
        <v>102</v>
      </c>
      <c r="BA7" s="24" t="s">
        <v>102</v>
      </c>
      <c r="BB7" s="24" t="s">
        <v>102</v>
      </c>
      <c r="BC7" s="24">
        <v>43.07</v>
      </c>
      <c r="BD7" s="24">
        <v>45.42</v>
      </c>
      <c r="BE7" s="24">
        <v>44.25</v>
      </c>
      <c r="BF7" s="24" t="s">
        <v>102</v>
      </c>
      <c r="BG7" s="24" t="s">
        <v>102</v>
      </c>
      <c r="BH7" s="24" t="s">
        <v>102</v>
      </c>
      <c r="BI7" s="24">
        <v>1499.18</v>
      </c>
      <c r="BJ7" s="24">
        <v>1318.76</v>
      </c>
      <c r="BK7" s="24" t="s">
        <v>102</v>
      </c>
      <c r="BL7" s="24" t="s">
        <v>102</v>
      </c>
      <c r="BM7" s="24" t="s">
        <v>102</v>
      </c>
      <c r="BN7" s="24">
        <v>1163.75</v>
      </c>
      <c r="BO7" s="24">
        <v>1195.47</v>
      </c>
      <c r="BP7" s="24">
        <v>1182.1099999999999</v>
      </c>
      <c r="BQ7" s="24" t="s">
        <v>102</v>
      </c>
      <c r="BR7" s="24" t="s">
        <v>102</v>
      </c>
      <c r="BS7" s="24" t="s">
        <v>102</v>
      </c>
      <c r="BT7" s="24">
        <v>37.65</v>
      </c>
      <c r="BU7" s="24">
        <v>54.07</v>
      </c>
      <c r="BV7" s="24" t="s">
        <v>102</v>
      </c>
      <c r="BW7" s="24" t="s">
        <v>102</v>
      </c>
      <c r="BX7" s="24" t="s">
        <v>102</v>
      </c>
      <c r="BY7" s="24">
        <v>72.599999999999994</v>
      </c>
      <c r="BZ7" s="24">
        <v>69.430000000000007</v>
      </c>
      <c r="CA7" s="24">
        <v>73.78</v>
      </c>
      <c r="CB7" s="24" t="s">
        <v>102</v>
      </c>
      <c r="CC7" s="24" t="s">
        <v>102</v>
      </c>
      <c r="CD7" s="24" t="s">
        <v>102</v>
      </c>
      <c r="CE7" s="24">
        <v>331.48</v>
      </c>
      <c r="CF7" s="24">
        <v>250.94</v>
      </c>
      <c r="CG7" s="24" t="s">
        <v>102</v>
      </c>
      <c r="CH7" s="24" t="s">
        <v>102</v>
      </c>
      <c r="CI7" s="24" t="s">
        <v>102</v>
      </c>
      <c r="CJ7" s="24">
        <v>228.64</v>
      </c>
      <c r="CK7" s="24">
        <v>239.46</v>
      </c>
      <c r="CL7" s="24">
        <v>220.62</v>
      </c>
      <c r="CM7" s="24" t="s">
        <v>102</v>
      </c>
      <c r="CN7" s="24" t="s">
        <v>102</v>
      </c>
      <c r="CO7" s="24" t="s">
        <v>102</v>
      </c>
      <c r="CP7" s="24">
        <v>38.56</v>
      </c>
      <c r="CQ7" s="24">
        <v>34.5</v>
      </c>
      <c r="CR7" s="24" t="s">
        <v>102</v>
      </c>
      <c r="CS7" s="24" t="s">
        <v>102</v>
      </c>
      <c r="CT7" s="24" t="s">
        <v>102</v>
      </c>
      <c r="CU7" s="24">
        <v>42.28</v>
      </c>
      <c r="CV7" s="24">
        <v>41.06</v>
      </c>
      <c r="CW7" s="24">
        <v>42.22</v>
      </c>
      <c r="CX7" s="24" t="s">
        <v>102</v>
      </c>
      <c r="CY7" s="24" t="s">
        <v>102</v>
      </c>
      <c r="CZ7" s="24" t="s">
        <v>102</v>
      </c>
      <c r="DA7" s="24">
        <v>64.45</v>
      </c>
      <c r="DB7" s="24">
        <v>65.959999999999994</v>
      </c>
      <c r="DC7" s="24" t="s">
        <v>102</v>
      </c>
      <c r="DD7" s="24" t="s">
        <v>102</v>
      </c>
      <c r="DE7" s="24" t="s">
        <v>102</v>
      </c>
      <c r="DF7" s="24">
        <v>84.34</v>
      </c>
      <c r="DG7" s="24">
        <v>84.34</v>
      </c>
      <c r="DH7" s="24">
        <v>85.67</v>
      </c>
      <c r="DI7" s="24" t="s">
        <v>102</v>
      </c>
      <c r="DJ7" s="24" t="s">
        <v>102</v>
      </c>
      <c r="DK7" s="24" t="s">
        <v>102</v>
      </c>
      <c r="DL7" s="24">
        <v>7.2</v>
      </c>
      <c r="DM7" s="24">
        <v>10.67</v>
      </c>
      <c r="DN7" s="24" t="s">
        <v>102</v>
      </c>
      <c r="DO7" s="24" t="s">
        <v>102</v>
      </c>
      <c r="DP7" s="24" t="s">
        <v>102</v>
      </c>
      <c r="DQ7" s="24">
        <v>22.79</v>
      </c>
      <c r="DR7" s="24">
        <v>24.8</v>
      </c>
      <c r="DS7" s="24">
        <v>28</v>
      </c>
      <c r="DT7" s="24" t="s">
        <v>102</v>
      </c>
      <c r="DU7" s="24" t="s">
        <v>102</v>
      </c>
      <c r="DV7" s="24" t="s">
        <v>102</v>
      </c>
      <c r="DW7" s="24">
        <v>0</v>
      </c>
      <c r="DX7" s="24">
        <v>0</v>
      </c>
      <c r="DY7" s="24" t="s">
        <v>102</v>
      </c>
      <c r="DZ7" s="24" t="s">
        <v>102</v>
      </c>
      <c r="EA7" s="24" t="s">
        <v>102</v>
      </c>
      <c r="EB7" s="24">
        <v>0.01</v>
      </c>
      <c r="EC7" s="24">
        <v>0.02</v>
      </c>
      <c r="ED7" s="24">
        <v>0.03</v>
      </c>
      <c r="EE7" s="24" t="s">
        <v>102</v>
      </c>
      <c r="EF7" s="24" t="s">
        <v>102</v>
      </c>
      <c r="EG7" s="24" t="s">
        <v>102</v>
      </c>
      <c r="EH7" s="24">
        <v>0</v>
      </c>
      <c r="EI7" s="24">
        <v>0</v>
      </c>
      <c r="EJ7" s="24" t="s">
        <v>102</v>
      </c>
      <c r="EK7" s="24" t="s">
        <v>102</v>
      </c>
      <c r="EL7" s="24" t="s">
        <v>102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cp:lastPrinted>2024-01-18T23:48:35Z</cp:lastPrinted>
  <dcterms:created xsi:type="dcterms:W3CDTF">2023-12-12T00:59:01Z</dcterms:created>
  <dcterms:modified xsi:type="dcterms:W3CDTF">2024-01-18T23:48:35Z</dcterms:modified>
  <cp:category/>
</cp:coreProperties>
</file>