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1114\Desktop\法適（特環）\"/>
    </mc:Choice>
  </mc:AlternateContent>
  <workbookProtection workbookAlgorithmName="SHA-512" workbookHashValue="y0/f8hQ3F9lphcesVQmywi3X+aI8qPsu20lcVq6mzRKPAx+wY3nGqncnYYTbW0iIKg5kagjWLXRkc8AD/5qJsg==" workbookSaltValue="Y9EFDeKXOgn2lKrEbSYzxA==" workbookSpinCount="100000" lockStructure="1"/>
  <bookViews>
    <workbookView xWindow="0" yWindow="0" windowWidth="20490" windowHeight="75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<sst xmlns="http://schemas.openxmlformats.org/spreadsheetml/2006/main" count="231" uniqueCount="115">
  <si>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</si>
  <si>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</si>
  <si>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</si>
  <si>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</si>
  <si>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</si>
  <si>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</si>
  <si>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</si>
  <si>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</si>
  <si>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</si>
  <si>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</si>
  <si>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</si>
  <si>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</si>
  <si>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</si>
  <si>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</si>
  <si>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</si>
  <si>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</si>
  <si>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</si>
  <si>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</si>
  <si>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</si>
  <si>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</si>
  <si>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</si>
  <si>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</si>
  <si>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</si>
  <si>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</si>
  <si>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</si>
  <si>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</si>
  <si>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</si>
  <si>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</si>
  <si>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</si>
  <si>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</si>
  <si>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</si>
  <si>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</si>
  <si>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</si>
  <si>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</si>
  <si>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</si>
  <si>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</si>
  <si>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</si>
  <si>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</si>
  <si>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</si>
  <si>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</si>
  <si>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</si>
  <si>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</si>
  <si>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</si>
  <si>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</si>
  <si>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</si>
  <si>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</si>
  <si>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</si>
  <si>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</si>
  <si>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</si>
  <si>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</si>
  <si>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</si>
  <si>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</si>
  <si>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</si>
  <si>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</si>
  <si>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</si>
  <si>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</si>
  <si>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</si>
  <si>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</si>
  <si>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</si>
  <si>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</si>
  <si>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</si>
  <si>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</si>
  <si>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</si>
  <si>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</si>
  <si>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</si>
  <si>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</si>
  <si>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</si>
  <si>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</si>
  <si>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</si>
  <si>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</si>
  <si>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</si>
  <si>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</si>
  <si>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</si>
  <si>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</si>
  <si>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</si>
  <si>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</si>
  <si>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</si>
  <si>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</si>
  <si>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</si>
  <si>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</si>
  <si>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</si>
  <si>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</si>
  <si>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</si>
  <si>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</si>
  <si>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</si>
  <si>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</si>
  <si>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</si>
  <si>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</si>
  <si>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</si>
  <si>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</si>
  <si>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</si>
  <si>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</si>
  <si>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</si>
  <si>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</si>
  <si>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</si>
  <si>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</si>
  <si>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</si>
  <si>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</si>
  <si>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</si>
  <si>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</si>
  <si>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</si>
  <si>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</si>
  <si>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</si>
  <si>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</si>
  <si>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</si>
  <si>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</si>
  <si>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</si>
  <si>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</si>
  <si>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</si>
  <si>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</si>
  <si>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</si>
  <si>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</si>
  <si>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</si>
  <si>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①全国・類似団体平均を下回っています。単年度収支比率は100%以上を維持していますが、収益の大半を他会計補助金が占めています。基準内繰入金の減少に伴い、他会計補助金が年々減少傾向にあります。今後も経営を維持するため、水洗化率の向上や費用削減に努める必要があります。
②累積欠損金は生じていません。
③全国・類似団体平均を上回っています。しかし、100%を下回っており、今後も支払能力を高めるためにも引き続き経営改善を行う必要があります。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⑤経費回収率は100%を大きく下回っており、使用料で回収すべき経費を使用料で賄えていません。今後も接続率の向上を図り、使用料収入の確保に努めます。
⑥汚水処理原価は全国・類似団体平均を大きく上回っており、汚水処理に係るコストが高い状況にあります。維持管理費の削減、接続率の向上による有収水量を増加させ、経営改善に努めます。
⑦全国・類似団体平均を下回っています。利用率向上のため、水洗化の推進を行っていますが、人口が減少するなか困難な状況です。
⑧全国・類似団体平均を下回っています。今後も処理区域の拡大は見込んでいないため、現在の処理区域内での接続率の向上に努めます。</t>
    <rPh sb="11" eb="12">
      <t>シタ</t>
    </rPh>
    <phoneticPr fontId="4"/>
  </si>
  <si>
    <t>①全国平均を上回っており、資産の老朽化は進んでいます。今後はストックマネジメント計画により計画的な更新を行います。
②供用開始から23年であり、現在のところ法定耐用年数を経過した管渠は存在しません。そのため、管渠の本格的な更新は当面生じませんが、点検・診断を実施し、計画的な更新や維持管理に努めます。
③本事業の管渠は比較的新しく本格的な管渠の更新は当面生じません。今後は点検・診断を定期的に実施しながら維持管理に努めます。</t>
    <rPh sb="6" eb="7">
      <t>ウエ</t>
    </rPh>
    <rPh sb="133" eb="135">
      <t>ケイカク</t>
    </rPh>
    <rPh sb="135" eb="136">
      <t>テキ</t>
    </rPh>
    <rPh sb="137" eb="13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</si>
</sst>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5-4F8D-8797-59C265608295}"/>
            </c:ext>
          </c:extLst>
        </c:ser>
        <c:dLbls>
          <c:showLegendKey val="0"/>
          <c:showVal val="0"/>
          <c:showCatName val="0"/>
          <c:showSerName val="0"/>
          <c:showPercent val="0"/>
          <c:showBubbleSize val="0"/>
        </c:dLbls>
        <c:gapWidth val="150"/>
        <c:axId val="153546912"/>
        <c:axId val="1535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1895-4F8D-8797-59C265608295}"/>
            </c:ext>
          </c:extLst>
        </c:ser>
        <c:dLbls>
          <c:showLegendKey val="0"/>
          <c:showVal val="0"/>
          <c:showCatName val="0"/>
          <c:showSerName val="0"/>
          <c:showPercent val="0"/>
          <c:showBubbleSize val="0"/>
        </c:dLbls>
        <c:marker val="1"/>
        <c:smooth val="0"/>
        <c:axId val="153546912"/>
        <c:axId val="153547296"/>
      </c:lineChart>
      <c:dateAx>
        <c:axId val="153546912"/>
        <c:scaling>
          <c:orientation val="minMax"/>
        </c:scaling>
        <c:delete val="1"/>
        <c:axPos val="b"/>
        <c:numFmt formatCode="&quot;H&quot;yy" sourceLinked="1"/>
        <c:majorTickMark val="none"/>
        <c:minorTickMark val="none"/>
        <c:tickLblPos val="none"/>
        <c:crossAx val="153547296"/>
        <c:crosses val="autoZero"/>
        <c:auto val="1"/>
        <c:lblOffset val="100"/>
        <c:baseTimeUnit val="years"/>
      </c:dateAx>
      <c:valAx>
        <c:axId val="1535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c:v>
                </c:pt>
                <c:pt idx="1">
                  <c:v>105.83</c:v>
                </c:pt>
                <c:pt idx="2">
                  <c:v>106.35</c:v>
                </c:pt>
                <c:pt idx="3">
                  <c:v>109.46</c:v>
                </c:pt>
                <c:pt idx="4">
                  <c:v>103.98</c:v>
                </c:pt>
              </c:numCache>
            </c:numRef>
          </c:val>
          <c:extLst>
            <c:ext xmlns:c16="http://schemas.microsoft.com/office/drawing/2014/chart" uri="{C3380CC4-5D6E-409C-BE32-E72D297353CC}">
              <c16:uniqueId val="{00000000-C225-4A4C-8AAF-2CD0FDA958C3}"/>
            </c:ext>
          </c:extLst>
        </c:ser>
        <c:dLbls>
          <c:showLegendKey val="0"/>
          <c:showVal val="0"/>
          <c:showCatName val="0"/>
          <c:showSerName val="0"/>
          <c:showPercent val="0"/>
          <c:showBubbleSize val="0"/>
        </c:dLbls>
        <c:gapWidth val="150"/>
        <c:axId val="153610744"/>
        <c:axId val="15361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225-4A4C-8AAF-2CD0FDA958C3}"/>
            </c:ext>
          </c:extLst>
        </c:ser>
        <c:dLbls>
          <c:showLegendKey val="0"/>
          <c:showVal val="0"/>
          <c:showCatName val="0"/>
          <c:showSerName val="0"/>
          <c:showPercent val="0"/>
          <c:showBubbleSize val="0"/>
        </c:dLbls>
        <c:marker val="1"/>
        <c:smooth val="0"/>
        <c:axId val="153610744"/>
        <c:axId val="153611128"/>
      </c:lineChart>
      <c:dateAx>
        <c:axId val="153610744"/>
        <c:scaling>
          <c:orientation val="minMax"/>
        </c:scaling>
        <c:delete val="1"/>
        <c:axPos val="b"/>
        <c:numFmt formatCode="&quot;H&quot;yy" sourceLinked="1"/>
        <c:majorTickMark val="none"/>
        <c:minorTickMark val="none"/>
        <c:tickLblPos val="none"/>
        <c:crossAx val="153611128"/>
        <c:crosses val="autoZero"/>
        <c:auto val="1"/>
        <c:lblOffset val="100"/>
        <c:baseTimeUnit val="years"/>
      </c:dateAx>
      <c:valAx>
        <c:axId val="15361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12.91</c:v>
                </c:pt>
                <c:pt idx="1">
                  <c:v>17.100000000000001</c:v>
                </c:pt>
                <c:pt idx="2">
                  <c:v>21.32</c:v>
                </c:pt>
                <c:pt idx="3">
                  <c:v>24.82</c:v>
                </c:pt>
                <c:pt idx="4">
                  <c:v>28.09</c:v>
                </c:pt>
              </c:numCache>
            </c:numRef>
          </c:val>
          <c:extLst>
            <c:ext xmlns:c16="http://schemas.microsoft.com/office/drawing/2014/chart" uri="{C3380CC4-5D6E-409C-BE32-E72D297353CC}">
              <c16:uniqueId val="{00000000-90F9-4DC6-B55B-ECF2C9FAE343}"/>
            </c:ext>
          </c:extLst>
        </c:ser>
        <c:dLbls>
          <c:showLegendKey val="0"/>
          <c:showVal val="0"/>
          <c:showCatName val="0"/>
          <c:showSerName val="0"/>
          <c:showPercent val="0"/>
          <c:showBubbleSize val="0"/>
        </c:dLbls>
        <c:gapWidth val="150"/>
        <c:axId val="154232136"/>
        <c:axId val="15423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90F9-4DC6-B55B-ECF2C9FAE343}"/>
            </c:ext>
          </c:extLst>
        </c:ser>
        <c:dLbls>
          <c:showLegendKey val="0"/>
          <c:showVal val="0"/>
          <c:showCatName val="0"/>
          <c:showSerName val="0"/>
          <c:showPercent val="0"/>
          <c:showBubbleSize val="0"/>
        </c:dLbls>
        <c:marker val="1"/>
        <c:smooth val="0"/>
        <c:axId val="154232136"/>
        <c:axId val="154232520"/>
      </c:lineChart>
      <c:dateAx>
        <c:axId val="154232136"/>
        <c:scaling>
          <c:orientation val="minMax"/>
        </c:scaling>
        <c:delete val="1"/>
        <c:axPos val="b"/>
        <c:numFmt formatCode="&quot;H&quot;yy" sourceLinked="1"/>
        <c:majorTickMark val="none"/>
        <c:minorTickMark val="none"/>
        <c:tickLblPos val="none"/>
        <c:crossAx val="154232520"/>
        <c:crosses val="autoZero"/>
        <c:auto val="1"/>
        <c:lblOffset val="100"/>
        <c:baseTimeUnit val="years"/>
      </c:dateAx>
      <c:valAx>
        <c:axId val="1542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7-44FE-8360-FFE88D0DA7F3}"/>
            </c:ext>
          </c:extLst>
        </c:ser>
        <c:dLbls>
          <c:showLegendKey val="0"/>
          <c:showVal val="0"/>
          <c:showCatName val="0"/>
          <c:showSerName val="0"/>
          <c:showPercent val="0"/>
          <c:showBubbleSize val="0"/>
        </c:dLbls>
        <c:gapWidth val="150"/>
        <c:axId val="154259184"/>
        <c:axId val="15431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0137-44FE-8360-FFE88D0DA7F3}"/>
            </c:ext>
          </c:extLst>
        </c:ser>
        <c:dLbls>
          <c:showLegendKey val="0"/>
          <c:showVal val="0"/>
          <c:showCatName val="0"/>
          <c:showSerName val="0"/>
          <c:showPercent val="0"/>
          <c:showBubbleSize val="0"/>
        </c:dLbls>
        <c:marker val="1"/>
        <c:smooth val="0"/>
        <c:axId val="154259184"/>
        <c:axId val="154316216"/>
      </c:lineChart>
      <c:dateAx>
        <c:axId val="154259184"/>
        <c:scaling>
          <c:orientation val="minMax"/>
        </c:scaling>
        <c:delete val="1"/>
        <c:axPos val="b"/>
        <c:numFmt formatCode="&quot;H&quot;yy" sourceLinked="1"/>
        <c:majorTickMark val="none"/>
        <c:minorTickMark val="none"/>
        <c:tickLblPos val="none"/>
        <c:crossAx val="154316216"/>
        <c:crosses val="autoZero"/>
        <c:auto val="1"/>
        <c:lblOffset val="100"/>
        <c:baseTimeUnit val="years"/>
      </c:dateAx>
      <c:valAx>
        <c:axId val="15431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5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F-419E-A713-BEDF8F00C047}"/>
            </c:ext>
          </c:extLst>
        </c:ser>
        <c:dLbls>
          <c:showLegendKey val="0"/>
          <c:showVal val="0"/>
          <c:showCatName val="0"/>
          <c:showSerName val="0"/>
          <c:showPercent val="0"/>
          <c:showBubbleSize val="0"/>
        </c:dLbls>
        <c:gapWidth val="150"/>
        <c:axId val="154312688"/>
        <c:axId val="15431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946F-419E-A713-BEDF8F00C047}"/>
            </c:ext>
          </c:extLst>
        </c:ser>
        <c:dLbls>
          <c:showLegendKey val="0"/>
          <c:showVal val="0"/>
          <c:showCatName val="0"/>
          <c:showSerName val="0"/>
          <c:showPercent val="0"/>
          <c:showBubbleSize val="0"/>
        </c:dLbls>
        <c:marker val="1"/>
        <c:smooth val="0"/>
        <c:axId val="154312688"/>
        <c:axId val="154317392"/>
      </c:lineChart>
      <c:dateAx>
        <c:axId val="154312688"/>
        <c:scaling>
          <c:orientation val="minMax"/>
        </c:scaling>
        <c:delete val="1"/>
        <c:axPos val="b"/>
        <c:numFmt formatCode="&quot;H&quot;yy" sourceLinked="1"/>
        <c:majorTickMark val="none"/>
        <c:minorTickMark val="none"/>
        <c:tickLblPos val="none"/>
        <c:crossAx val="154317392"/>
        <c:crosses val="autoZero"/>
        <c:auto val="1"/>
        <c:lblOffset val="100"/>
        <c:baseTimeUnit val="years"/>
      </c:dateAx>
      <c:valAx>
        <c:axId val="15431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30.59</c:v>
                </c:pt>
                <c:pt idx="1">
                  <c:v>38.31</c:v>
                </c:pt>
                <c:pt idx="2">
                  <c:v>57.53</c:v>
                </c:pt>
                <c:pt idx="3">
                  <c:v>74.209999999999994</c:v>
                </c:pt>
                <c:pt idx="4">
                  <c:v>62.78</c:v>
                </c:pt>
              </c:numCache>
            </c:numRef>
          </c:val>
          <c:extLst>
            <c:ext xmlns:c16="http://schemas.microsoft.com/office/drawing/2014/chart" uri="{C3380CC4-5D6E-409C-BE32-E72D297353CC}">
              <c16:uniqueId val="{00000000-67F1-4064-A989-FB27FC3CEF04}"/>
            </c:ext>
          </c:extLst>
        </c:ser>
        <c:dLbls>
          <c:showLegendKey val="0"/>
          <c:showVal val="0"/>
          <c:showCatName val="0"/>
          <c:showSerName val="0"/>
          <c:showPercent val="0"/>
          <c:showBubbleSize val="0"/>
        </c:dLbls>
        <c:gapWidth val="150"/>
        <c:axId val="154315432"/>
        <c:axId val="1543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67F1-4064-A989-FB27FC3CEF04}"/>
            </c:ext>
          </c:extLst>
        </c:ser>
        <c:dLbls>
          <c:showLegendKey val="0"/>
          <c:showVal val="0"/>
          <c:showCatName val="0"/>
          <c:showSerName val="0"/>
          <c:showPercent val="0"/>
          <c:showBubbleSize val="0"/>
        </c:dLbls>
        <c:marker val="1"/>
        <c:smooth val="0"/>
        <c:axId val="154315432"/>
        <c:axId val="154313472"/>
      </c:lineChart>
      <c:dateAx>
        <c:axId val="154315432"/>
        <c:scaling>
          <c:orientation val="minMax"/>
        </c:scaling>
        <c:delete val="1"/>
        <c:axPos val="b"/>
        <c:numFmt formatCode="&quot;H&quot;yy" sourceLinked="1"/>
        <c:majorTickMark val="none"/>
        <c:minorTickMark val="none"/>
        <c:tickLblPos val="none"/>
        <c:crossAx val="154313472"/>
        <c:crosses val="autoZero"/>
        <c:auto val="1"/>
        <c:lblOffset val="100"/>
        <c:baseTimeUnit val="years"/>
      </c:dateAx>
      <c:valAx>
        <c:axId val="154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186.23</c:v>
                </c:pt>
                <c:pt idx="1">
                  <c:v>375</c:v>
                </c:pt>
                <c:pt idx="2">
                  <c:v>345.97</c:v>
                </c:pt>
                <c:pt idx="3">
                  <c:v>6.37</c:v>
                </c:pt>
                <c:pt idx="4">
                  <c:v>5.77</c:v>
                </c:pt>
              </c:numCache>
            </c:numRef>
          </c:val>
          <c:extLst>
            <c:ext xmlns:c16="http://schemas.microsoft.com/office/drawing/2014/chart" uri="{C3380CC4-5D6E-409C-BE32-E72D297353CC}">
              <c16:uniqueId val="{00000000-CC1D-4BC4-9DC2-8516D807CEB1}"/>
            </c:ext>
          </c:extLst>
        </c:ser>
        <c:dLbls>
          <c:showLegendKey val="0"/>
          <c:showVal val="0"/>
          <c:showCatName val="0"/>
          <c:showSerName val="0"/>
          <c:showPercent val="0"/>
          <c:showBubbleSize val="0"/>
        </c:dLbls>
        <c:gapWidth val="150"/>
        <c:axId val="154318176"/>
        <c:axId val="15431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C1D-4BC4-9DC2-8516D807CEB1}"/>
            </c:ext>
          </c:extLst>
        </c:ser>
        <c:dLbls>
          <c:showLegendKey val="0"/>
          <c:showVal val="0"/>
          <c:showCatName val="0"/>
          <c:showSerName val="0"/>
          <c:showPercent val="0"/>
          <c:showBubbleSize val="0"/>
        </c:dLbls>
        <c:marker val="1"/>
        <c:smooth val="0"/>
        <c:axId val="154318176"/>
        <c:axId val="154318568"/>
      </c:lineChart>
      <c:dateAx>
        <c:axId val="154318176"/>
        <c:scaling>
          <c:orientation val="minMax"/>
        </c:scaling>
        <c:delete val="1"/>
        <c:axPos val="b"/>
        <c:numFmt formatCode="&quot;H&quot;yy" sourceLinked="1"/>
        <c:majorTickMark val="none"/>
        <c:minorTickMark val="none"/>
        <c:tickLblPos val="none"/>
        <c:crossAx val="154318568"/>
        <c:crosses val="autoZero"/>
        <c:auto val="1"/>
        <c:lblOffset val="100"/>
        <c:baseTimeUnit val="years"/>
      </c:dateAx>
      <c:valAx>
        <c:axId val="1543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43.86</c:v>
                </c:pt>
                <c:pt idx="1">
                  <c:v>43.6</c:v>
                </c:pt>
                <c:pt idx="2">
                  <c:v>42.86</c:v>
                </c:pt>
                <c:pt idx="3">
                  <c:v>47.03</c:v>
                </c:pt>
                <c:pt idx="4">
                  <c:v>46.99</c:v>
                </c:pt>
              </c:numCache>
            </c:numRef>
          </c:val>
          <c:extLst>
            <c:ext xmlns:c16="http://schemas.microsoft.com/office/drawing/2014/chart" uri="{C3380CC4-5D6E-409C-BE32-E72D297353CC}">
              <c16:uniqueId val="{00000000-1DE0-407C-AC74-C159C8D8C7FB}"/>
            </c:ext>
          </c:extLst>
        </c:ser>
        <c:dLbls>
          <c:showLegendKey val="0"/>
          <c:showVal val="0"/>
          <c:showCatName val="0"/>
          <c:showSerName val="0"/>
          <c:showPercent val="0"/>
          <c:showBubbleSize val="0"/>
        </c:dLbls>
        <c:gapWidth val="150"/>
        <c:axId val="154315040"/>
        <c:axId val="15431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DE0-407C-AC74-C159C8D8C7FB}"/>
            </c:ext>
          </c:extLst>
        </c:ser>
        <c:dLbls>
          <c:showLegendKey val="0"/>
          <c:showVal val="0"/>
          <c:showCatName val="0"/>
          <c:showSerName val="0"/>
          <c:showPercent val="0"/>
          <c:showBubbleSize val="0"/>
        </c:dLbls>
        <c:marker val="1"/>
        <c:smooth val="0"/>
        <c:axId val="154315040"/>
        <c:axId val="154314256"/>
      </c:lineChart>
      <c:dateAx>
        <c:axId val="154315040"/>
        <c:scaling>
          <c:orientation val="minMax"/>
        </c:scaling>
        <c:delete val="1"/>
        <c:axPos val="b"/>
        <c:numFmt formatCode="&quot;H&quot;yy" sourceLinked="1"/>
        <c:majorTickMark val="none"/>
        <c:minorTickMark val="none"/>
        <c:tickLblPos val="none"/>
        <c:crossAx val="154314256"/>
        <c:crosses val="autoZero"/>
        <c:auto val="1"/>
        <c:lblOffset val="100"/>
        <c:baseTimeUnit val="years"/>
      </c:dateAx>
      <c:valAx>
        <c:axId val="1543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362.05</c:v>
                </c:pt>
                <c:pt idx="1">
                  <c:v>364.5</c:v>
                </c:pt>
                <c:pt idx="2">
                  <c:v>383.17</c:v>
                </c:pt>
                <c:pt idx="3">
                  <c:v>344.07</c:v>
                </c:pt>
                <c:pt idx="4">
                  <c:v>346</c:v>
                </c:pt>
              </c:numCache>
            </c:numRef>
          </c:val>
          <c:extLst>
            <c:ext xmlns:c16="http://schemas.microsoft.com/office/drawing/2014/chart" uri="{C3380CC4-5D6E-409C-BE32-E72D297353CC}">
              <c16:uniqueId val="{00000000-3664-4438-858E-244390EB5B4A}"/>
            </c:ext>
          </c:extLst>
        </c:ser>
        <c:dLbls>
          <c:showLegendKey val="0"/>
          <c:showVal val="0"/>
          <c:showCatName val="0"/>
          <c:showSerName val="0"/>
          <c:showPercent val="0"/>
          <c:showBubbleSize val="0"/>
        </c:dLbls>
        <c:gapWidth val="150"/>
        <c:axId val="154313864"/>
        <c:axId val="15476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664-4438-858E-244390EB5B4A}"/>
            </c:ext>
          </c:extLst>
        </c:ser>
        <c:dLbls>
          <c:showLegendKey val="0"/>
          <c:showVal val="0"/>
          <c:showCatName val="0"/>
          <c:showSerName val="0"/>
          <c:showPercent val="0"/>
          <c:showBubbleSize val="0"/>
        </c:dLbls>
        <c:marker val="1"/>
        <c:smooth val="0"/>
        <c:axId val="154313864"/>
        <c:axId val="154765800"/>
      </c:lineChart>
      <c:dateAx>
        <c:axId val="154313864"/>
        <c:scaling>
          <c:orientation val="minMax"/>
        </c:scaling>
        <c:delete val="1"/>
        <c:axPos val="b"/>
        <c:numFmt formatCode="&quot;H&quot;yy" sourceLinked="1"/>
        <c:majorTickMark val="none"/>
        <c:minorTickMark val="none"/>
        <c:tickLblPos val="none"/>
        <c:crossAx val="154765800"/>
        <c:crosses val="autoZero"/>
        <c:auto val="1"/>
        <c:lblOffset val="100"/>
        <c:baseTimeUnit val="years"/>
      </c:dateAx>
      <c:valAx>
        <c:axId val="1547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24.29</c:v>
                </c:pt>
                <c:pt idx="1">
                  <c:v>23.43</c:v>
                </c:pt>
                <c:pt idx="2">
                  <c:v>23.03</c:v>
                </c:pt>
                <c:pt idx="3">
                  <c:v>23.38</c:v>
                </c:pt>
                <c:pt idx="4">
                  <c:v>21.95</c:v>
                </c:pt>
              </c:numCache>
            </c:numRef>
          </c:val>
          <c:extLst>
            <c:ext xmlns:c16="http://schemas.microsoft.com/office/drawing/2014/chart" uri="{C3380CC4-5D6E-409C-BE32-E72D297353CC}">
              <c16:uniqueId val="{00000000-8BAE-4AC1-94A1-BC7A0AA6D5F7}"/>
            </c:ext>
          </c:extLst>
        </c:ser>
        <c:dLbls>
          <c:showLegendKey val="0"/>
          <c:showVal val="0"/>
          <c:showCatName val="0"/>
          <c:showSerName val="0"/>
          <c:showPercent val="0"/>
          <c:showBubbleSize val="0"/>
        </c:dLbls>
        <c:gapWidth val="150"/>
        <c:axId val="154765408"/>
        <c:axId val="1547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BAE-4AC1-94A1-BC7A0AA6D5F7}"/>
            </c:ext>
          </c:extLst>
        </c:ser>
        <c:dLbls>
          <c:showLegendKey val="0"/>
          <c:showVal val="0"/>
          <c:showCatName val="0"/>
          <c:showSerName val="0"/>
          <c:showPercent val="0"/>
          <c:showBubbleSize val="0"/>
        </c:dLbls>
        <c:marker val="1"/>
        <c:smooth val="0"/>
        <c:axId val="154765408"/>
        <c:axId val="154769328"/>
      </c:lineChart>
      <c:dateAx>
        <c:axId val="154765408"/>
        <c:scaling>
          <c:orientation val="minMax"/>
        </c:scaling>
        <c:delete val="1"/>
        <c:axPos val="b"/>
        <c:numFmt formatCode="&quot;H&quot;yy" sourceLinked="1"/>
        <c:majorTickMark val="none"/>
        <c:minorTickMark val="none"/>
        <c:tickLblPos val="none"/>
        <c:crossAx val="154769328"/>
        <c:crosses val="autoZero"/>
        <c:auto val="1"/>
        <c:lblOffset val="100"/>
        <c:baseTimeUnit val="years"/>
      </c:dateAx>
      <c:valAx>
        <c:axId val="1547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69.67</c:v>
                </c:pt>
                <c:pt idx="1">
                  <c:v>69.33</c:v>
                </c:pt>
                <c:pt idx="2">
                  <c:v>69.8</c:v>
                </c:pt>
                <c:pt idx="3">
                  <c:v>70.09</c:v>
                </c:pt>
                <c:pt idx="4">
                  <c:v>68.78</c:v>
                </c:pt>
              </c:numCache>
            </c:numRef>
          </c:val>
          <c:extLst>
            <c:ext xmlns:c16="http://schemas.microsoft.com/office/drawing/2014/chart" uri="{C3380CC4-5D6E-409C-BE32-E72D297353CC}">
              <c16:uniqueId val="{00000000-896D-4EA8-A5B4-5E9060CD8513}"/>
            </c:ext>
          </c:extLst>
        </c:ser>
        <c:dLbls>
          <c:showLegendKey val="0"/>
          <c:showVal val="0"/>
          <c:showCatName val="0"/>
          <c:showSerName val="0"/>
          <c:showPercent val="0"/>
          <c:showBubbleSize val="0"/>
        </c:dLbls>
        <c:gapWidth val="150"/>
        <c:axId val="154770112"/>
        <c:axId val="1547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96D-4EA8-A5B4-5E9060CD8513}"/>
            </c:ext>
          </c:extLst>
        </c:ser>
        <c:dLbls>
          <c:showLegendKey val="0"/>
          <c:showVal val="0"/>
          <c:showCatName val="0"/>
          <c:showSerName val="0"/>
          <c:showPercent val="0"/>
          <c:showBubbleSize val="0"/>
        </c:dLbls>
        <c:marker val="1"/>
        <c:smooth val="0"/>
        <c:axId val="154770112"/>
        <c:axId val="154766976"/>
      </c:lineChart>
      <c:dateAx>
        <c:axId val="154770112"/>
        <c:scaling>
          <c:orientation val="minMax"/>
        </c:scaling>
        <c:delete val="1"/>
        <c:axPos val="b"/>
        <c:numFmt formatCode="&quot;H&quot;yy" sourceLinked="1"/>
        <c:majorTickMark val="none"/>
        <c:minorTickMark val="none"/>
        <c:tickLblPos val="none"/>
        <c:crossAx val="154766976"/>
        <c:crosses val="autoZero"/>
        <c:auto val="1"/>
        <c:lblOffset val="100"/>
        <c:baseTimeUnit val="years"/>
      </c:dateAx>
      <c:valAx>
        <c:axId val="1547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天草市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75101</v>
      </c>
      <c r="AM8" s="45"/>
      <c r="AN8" s="45"/>
      <c r="AO8" s="45"/>
      <c r="AP8" s="45"/>
      <c r="AQ8" s="45"/>
      <c r="AR8" s="45"/>
      <c r="AS8" s="45"/>
      <c r="AT8" s="46">
        <f>データ!T6</f>
        <v>683.82</v>
      </c>
      <c r="AU8" s="46"/>
      <c r="AV8" s="46"/>
      <c r="AW8" s="46"/>
      <c r="AX8" s="46"/>
      <c r="AY8" s="46"/>
      <c r="AZ8" s="46"/>
      <c r="BA8" s="46"/>
      <c r="BB8" s="46">
        <f>データ!U6</f>
        <v>109.83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72.06</v>
      </c>
      <c r="J10" s="46"/>
      <c r="K10" s="46"/>
      <c r="L10" s="46"/>
      <c r="M10" s="46"/>
      <c r="N10" s="46"/>
      <c r="O10" s="46"/>
      <c r="P10" s="46">
        <f>データ!P6</f>
        <v>2.6</v>
      </c>
      <c r="Q10" s="46"/>
      <c r="R10" s="46"/>
      <c r="S10" s="46"/>
      <c r="T10" s="46"/>
      <c r="U10" s="46"/>
      <c r="V10" s="46"/>
      <c r="W10" s="46">
        <f>データ!Q6</f>
        <v>95.69</v>
      </c>
      <c r="X10" s="46"/>
      <c r="Y10" s="46"/>
      <c r="Z10" s="46"/>
      <c r="AA10" s="46"/>
      <c r="AB10" s="46"/>
      <c r="AC10" s="46"/>
      <c r="AD10" s="45">
        <f>データ!R6</f>
        <v>3740</v>
      </c>
      <c r="AE10" s="45"/>
      <c r="AF10" s="45"/>
      <c r="AG10" s="45"/>
      <c r="AH10" s="45"/>
      <c r="AI10" s="45"/>
      <c r="AJ10" s="45"/>
      <c r="AK10" s="2"/>
      <c r="AL10" s="45">
        <f>データ!V6</f>
        <v>1925</v>
      </c>
      <c r="AM10" s="45"/>
      <c r="AN10" s="45"/>
      <c r="AO10" s="45"/>
      <c r="AP10" s="45"/>
      <c r="AQ10" s="45"/>
      <c r="AR10" s="45"/>
      <c r="AS10" s="45"/>
      <c r="AT10" s="46">
        <f>データ!W6</f>
        <v>1.1299999999999999</v>
      </c>
      <c r="AU10" s="46"/>
      <c r="AV10" s="46"/>
      <c r="AW10" s="46"/>
      <c r="AX10" s="46"/>
      <c r="AY10" s="46"/>
      <c r="AZ10" s="46"/>
      <c r="BA10" s="46"/>
      <c r="BB10" s="46">
        <f>データ!X6</f>
        <v>1703.54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XQZyS7jnGq5jy2v8YRTZrABSYjGp9fUA4UmlAOEGjAsEFxgyp9o+GsRRZAd1thkWRxppkzjqoEpXp7c2ENM8A==" saltValue="kJZDR4eTMivNd6DoBubG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432156</v>
      </c>
      <c r="D6" s="19">
        <f t="shared" si="3"/>
        <v>46</v>
      </c>
      <c r="E6" s="19">
        <f t="shared" si="3"/>
        <v>17</v>
      </c>
      <c r="F6" s="19">
        <f t="shared" si="3"/>
        <v>4</v>
      </c>
      <c r="G6" s="19">
        <f t="shared" si="3"/>
        <v>0</v>
      </c>
      <c r="H6" s="19" t="str">
        <f t="shared" si="3"/>
        <v>熊本県　天草市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72.06</v>
      </c>
      <c r="P6" s="20">
        <f t="shared" si="3"/>
        <v>2.6</v>
      </c>
      <c r="Q6" s="20">
        <f t="shared" si="3"/>
        <v>95.69</v>
      </c>
      <c r="R6" s="20">
        <f t="shared" si="3"/>
        <v>3740</v>
      </c>
      <c r="S6" s="20">
        <f t="shared" si="3"/>
        <v>75101</v>
      </c>
      <c r="T6" s="20">
        <f t="shared" si="3"/>
        <v>683.82</v>
      </c>
      <c r="U6" s="20">
        <f t="shared" si="3"/>
        <v>109.83</v>
      </c>
      <c r="V6" s="20">
        <f t="shared" si="3"/>
        <v>1925</v>
      </c>
      <c r="W6" s="20">
        <f t="shared" si="3"/>
        <v>1.1299999999999999</v>
      </c>
      <c r="X6" s="20">
        <f t="shared" si="3"/>
        <v>1703.54</v>
      </c>
      <c r="Y6" s="21">
        <f>IF(Y7="",NA(),Y7)</f>
        <v>104.7</v>
      </c>
      <c r="Z6" s="21">
        <f t="shared" ref="Z6:AH6" si="4">IF(Z7="",NA(),Z7)</f>
        <v>105.83</v>
      </c>
      <c r="AA6" s="21">
        <f t="shared" si="4"/>
        <v>106.35</v>
      </c>
      <c r="AB6" s="21">
        <f t="shared" si="4"/>
        <v>109.46</v>
      </c>
      <c r="AC6" s="21">
        <f t="shared" si="4"/>
        <v>103.98</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30.59</v>
      </c>
      <c r="AV6" s="21">
        <f t="shared" ref="AV6:BD6" si="6">IF(AV7="",NA(),AV7)</f>
        <v>38.31</v>
      </c>
      <c r="AW6" s="21">
        <f t="shared" si="6"/>
        <v>57.53</v>
      </c>
      <c r="AX6" s="21">
        <f t="shared" si="6"/>
        <v>74.209999999999994</v>
      </c>
      <c r="AY6" s="21">
        <f t="shared" si="6"/>
        <v>62.78</v>
      </c>
      <c r="AZ6" s="21">
        <f t="shared" si="6"/>
        <v>49.18</v>
      </c>
      <c r="BA6" s="21">
        <f t="shared" si="6"/>
        <v>47.72</v>
      </c>
      <c r="BB6" s="21">
        <f t="shared" si="6"/>
        <v>44.24</v>
      </c>
      <c r="BC6" s="21">
        <f t="shared" si="6"/>
        <v>43.07</v>
      </c>
      <c r="BD6" s="21">
        <f t="shared" si="6"/>
        <v>45.42</v>
      </c>
      <c r="BE6" s="20" t="str">
        <f>IF(BE7="","",IF(BE7="-","【-】","【"&amp;SUBSTITUTE(TEXT(BE7,"#,##0.00"),"-","△")&amp;"】"))</f>
        <v>【44.25】</v>
      </c>
      <c r="BF6" s="21">
        <f>IF(BF7="",NA(),BF7)</f>
        <v>186.23</v>
      </c>
      <c r="BG6" s="21">
        <f t="shared" ref="BG6:BO6" si="7">IF(BG7="",NA(),BG7)</f>
        <v>375</v>
      </c>
      <c r="BH6" s="21">
        <f t="shared" si="7"/>
        <v>345.97</v>
      </c>
      <c r="BI6" s="21">
        <f t="shared" si="7"/>
        <v>6.37</v>
      </c>
      <c r="BJ6" s="21">
        <f t="shared" si="7"/>
        <v>5.77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43.86</v>
      </c>
      <c r="BR6" s="21">
        <f t="shared" ref="BR6:BZ6" si="8">IF(BR7="",NA(),BR7)</f>
        <v>43.6</v>
      </c>
      <c r="BS6" s="21">
        <f t="shared" si="8"/>
        <v>42.86</v>
      </c>
      <c r="BT6" s="21">
        <f t="shared" si="8"/>
        <v>47.03</v>
      </c>
      <c r="BU6" s="21">
        <f t="shared" si="8"/>
        <v>46.99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362.05</v>
      </c>
      <c r="CC6" s="21">
        <f t="shared" ref="CC6:CK6" si="9">IF(CC7="",NA(),CC7)</f>
        <v>364.5</v>
      </c>
      <c r="CD6" s="21">
        <f t="shared" si="9"/>
        <v>383.17</v>
      </c>
      <c r="CE6" s="21">
        <f t="shared" si="9"/>
        <v>344.07</v>
      </c>
      <c r="CF6" s="21">
        <f t="shared" si="9"/>
        <v>346</v>
      </c>
      <c r="CG6" s="21">
        <f t="shared" si="9"/>
        <v>230.02</v>
      </c>
      <c r="CH6" s="21">
        <f t="shared" si="9"/>
        <v>228.47</v>
      </c>
      <c r="CI6" s="21">
        <f t="shared" si="9"/>
        <v>224.88</v>
      </c>
      <c r="CJ6" s="21">
        <f t="shared" si="9"/>
        <v>228.64</v>
      </c>
      <c r="CK6" s="21">
        <f t="shared" si="9"/>
        <v>239.46</v>
      </c>
      <c r="CL6" s="20" t="str">
        <f>IF(CL7="","",IF(CL7="-","【-】","【"&amp;SUBSTITUTE(TEXT(CL7,"#,##0.00"),"-","△")&amp;"】"))</f>
        <v>【220.62】</v>
      </c>
      <c r="CM6" s="21">
        <f>IF(CM7="",NA(),CM7)</f>
        <v>24.29</v>
      </c>
      <c r="CN6" s="21">
        <f t="shared" ref="CN6:CV6" si="10">IF(CN7="",NA(),CN7)</f>
        <v>23.43</v>
      </c>
      <c r="CO6" s="21">
        <f t="shared" si="10"/>
        <v>23.03</v>
      </c>
      <c r="CP6" s="21">
        <f t="shared" si="10"/>
        <v>23.38</v>
      </c>
      <c r="CQ6" s="21">
        <f t="shared" si="10"/>
        <v>21.95</v>
      </c>
      <c r="CR6" s="21">
        <f t="shared" si="10"/>
        <v>42.56</v>
      </c>
      <c r="CS6" s="21">
        <f t="shared" si="10"/>
        <v>42.47</v>
      </c>
      <c r="CT6" s="21">
        <f t="shared" si="10"/>
        <v>42.4</v>
      </c>
      <c r="CU6" s="21">
        <f t="shared" si="10"/>
        <v>42.28</v>
      </c>
      <c r="CV6" s="21">
        <f t="shared" si="10"/>
        <v>41.06</v>
      </c>
      <c r="CW6" s="20" t="str">
        <f>IF(CW7="","",IF(CW7="-","【-】","【"&amp;SUBSTITUTE(TEXT(CW7,"#,##0.00"),"-","△")&amp;"】"))</f>
        <v>【42.22】</v>
      </c>
      <c r="CX6" s="21">
        <f>IF(CX7="",NA(),CX7)</f>
        <v>69.67</v>
      </c>
      <c r="CY6" s="21">
        <f t="shared" ref="CY6:DG6" si="11">IF(CY7="",NA(),CY7)</f>
        <v>69.33</v>
      </c>
      <c r="CZ6" s="21">
        <f t="shared" si="11"/>
        <v>69.8</v>
      </c>
      <c r="DA6" s="21">
        <f t="shared" si="11"/>
        <v>70.09</v>
      </c>
      <c r="DB6" s="21">
        <f t="shared" si="11"/>
        <v>68.78</v>
      </c>
      <c r="DC6" s="21">
        <f t="shared" si="11"/>
        <v>83.32</v>
      </c>
      <c r="DD6" s="21">
        <f t="shared" si="11"/>
        <v>83.75</v>
      </c>
      <c r="DE6" s="21">
        <f t="shared" si="11"/>
        <v>84.19</v>
      </c>
      <c r="DF6" s="21">
        <f t="shared" si="11"/>
        <v>84.34</v>
      </c>
      <c r="DG6" s="21">
        <f t="shared" si="11"/>
        <v>84.34</v>
      </c>
      <c r="DH6" s="20" t="str">
        <f>IF(DH7="","",IF(DH7="-","【-】","【"&amp;SUBSTITUTE(TEXT(DH7,"#,##0.00"),"-","△")&amp;"】"))</f>
        <v>【85.67】</v>
      </c>
      <c r="DI6" s="21">
        <f>IF(DI7="",NA(),DI7)</f>
        <v>12.91</v>
      </c>
      <c r="DJ6" s="21">
        <f t="shared" ref="DJ6:DR6" si="12">IF(DJ7="",NA(),DJ7)</f>
        <v>17.100000000000001</v>
      </c>
      <c r="DK6" s="21">
        <f t="shared" si="12"/>
        <v>21.32</v>
      </c>
      <c r="DL6" s="21">
        <f t="shared" si="12"/>
        <v>24.82</v>
      </c>
      <c r="DM6" s="21">
        <f t="shared" si="12"/>
        <v>28.09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432156</v>
      </c>
      <c r="D7" s="23">
        <v>46</v>
      </c>
      <c r="E7" s="23">
        <v>17</v>
      </c>
      <c r="F7" s="23">
        <v>4</v>
      </c>
      <c r="G7" s="23">
        <v>0</v>
      </c>
      <c r="H7" s="23" t="s">
        <v>95</v>
      </c>
      <c r="I7" s="23" t="s">
        <v>96</v>
      </c>
      <c r="J7" s="23" t="s">
        <v>97</v>
      </c>
      <c r="K7" s="23" t="s">
        <v>98</v>
      </c>
      <c r="L7" s="23" t="s">
        <v>99</v>
      </c>
      <c r="M7" s="23" t="s">
        <v>100</v>
      </c>
      <c r="N7" s="24" t="s">
        <v>101</v>
      </c>
      <c r="O7" s="24">
        <v>72.06</v>
      </c>
      <c r="P7" s="24">
        <v>2.6</v>
      </c>
      <c r="Q7" s="24">
        <v>95.69</v>
      </c>
      <c r="R7" s="24">
        <v>3740</v>
      </c>
      <c r="S7" s="24">
        <v>75101</v>
      </c>
      <c r="T7" s="24">
        <v>683.82</v>
      </c>
      <c r="U7" s="24">
        <v>109.83</v>
      </c>
      <c r="V7" s="24">
        <v>1925</v>
      </c>
      <c r="W7" s="24">
        <v>1.1299999999999999</v>
      </c>
      <c r="X7" s="24">
        <v>1703.54</v>
      </c>
      <c r="Y7" s="24">
        <v>104.7</v>
      </c>
      <c r="Z7" s="24">
        <v>105.83</v>
      </c>
      <c r="AA7" s="24">
        <v>106.35</v>
      </c>
      <c r="AB7" s="24">
        <v>109.46</v>
      </c>
      <c r="AC7" s="24">
        <v>103.98</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30.59</v>
      </c>
      <c r="AV7" s="24">
        <v>38.31</v>
      </c>
      <c r="AW7" s="24">
        <v>57.53</v>
      </c>
      <c r="AX7" s="24">
        <v>74.209999999999994</v>
      </c>
      <c r="AY7" s="24">
        <v>62.78</v>
      </c>
      <c r="AZ7" s="24">
        <v>49.18</v>
      </c>
      <c r="BA7" s="24">
        <v>47.72</v>
      </c>
      <c r="BB7" s="24">
        <v>44.24</v>
      </c>
      <c r="BC7" s="24">
        <v>43.07</v>
      </c>
      <c r="BD7" s="24">
        <v>45.42</v>
      </c>
      <c r="BE7" s="24">
        <v>44.25</v>
      </c>
      <c r="BF7" s="24">
        <v>186.23</v>
      </c>
      <c r="BG7" s="24">
        <v>375</v>
      </c>
      <c r="BH7" s="24">
        <v>345.97</v>
      </c>
      <c r="BI7" s="24">
        <v>6.37</v>
      </c>
      <c r="BJ7" s="24">
        <v>5.77</v>
      </c>
      <c r="BK7" s="24">
        <v>1194.1500000000001</v>
      </c>
      <c r="BL7" s="24">
        <v>1206.79</v>
      </c>
      <c r="BM7" s="24">
        <v>1258.43</v>
      </c>
      <c r="BN7" s="24">
        <v>1163.75</v>
      </c>
      <c r="BO7" s="24">
        <v>1195.47</v>
      </c>
      <c r="BP7" s="24">
        <v>1182.1099999999999</v>
      </c>
      <c r="BQ7" s="24">
        <v>43.86</v>
      </c>
      <c r="BR7" s="24">
        <v>43.6</v>
      </c>
      <c r="BS7" s="24">
        <v>42.86</v>
      </c>
      <c r="BT7" s="24">
        <v>47.03</v>
      </c>
      <c r="BU7" s="24">
        <v>46.99</v>
      </c>
      <c r="BV7" s="24">
        <v>72.260000000000005</v>
      </c>
      <c r="BW7" s="24">
        <v>71.84</v>
      </c>
      <c r="BX7" s="24">
        <v>73.36</v>
      </c>
      <c r="BY7" s="24">
        <v>72.599999999999994</v>
      </c>
      <c r="BZ7" s="24">
        <v>69.430000000000007</v>
      </c>
      <c r="CA7" s="24">
        <v>73.78</v>
      </c>
      <c r="CB7" s="24">
        <v>362.05</v>
      </c>
      <c r="CC7" s="24">
        <v>364.5</v>
      </c>
      <c r="CD7" s="24">
        <v>383.17</v>
      </c>
      <c r="CE7" s="24">
        <v>344.07</v>
      </c>
      <c r="CF7" s="24">
        <v>346</v>
      </c>
      <c r="CG7" s="24">
        <v>230.02</v>
      </c>
      <c r="CH7" s="24">
        <v>228.47</v>
      </c>
      <c r="CI7" s="24">
        <v>224.88</v>
      </c>
      <c r="CJ7" s="24">
        <v>228.64</v>
      </c>
      <c r="CK7" s="24">
        <v>239.46</v>
      </c>
      <c r="CL7" s="24">
        <v>220.62</v>
      </c>
      <c r="CM7" s="24">
        <v>24.29</v>
      </c>
      <c r="CN7" s="24">
        <v>23.43</v>
      </c>
      <c r="CO7" s="24">
        <v>23.03</v>
      </c>
      <c r="CP7" s="24">
        <v>23.38</v>
      </c>
      <c r="CQ7" s="24">
        <v>21.95</v>
      </c>
      <c r="CR7" s="24">
        <v>42.56</v>
      </c>
      <c r="CS7" s="24">
        <v>42.47</v>
      </c>
      <c r="CT7" s="24">
        <v>42.4</v>
      </c>
      <c r="CU7" s="24">
        <v>42.28</v>
      </c>
      <c r="CV7" s="24">
        <v>41.06</v>
      </c>
      <c r="CW7" s="24">
        <v>42.22</v>
      </c>
      <c r="CX7" s="24">
        <v>69.67</v>
      </c>
      <c r="CY7" s="24">
        <v>69.33</v>
      </c>
      <c r="CZ7" s="24">
        <v>69.8</v>
      </c>
      <c r="DA7" s="24">
        <v>70.09</v>
      </c>
      <c r="DB7" s="24">
        <v>68.78</v>
      </c>
      <c r="DC7" s="24">
        <v>83.32</v>
      </c>
      <c r="DD7" s="24">
        <v>83.75</v>
      </c>
      <c r="DE7" s="24">
        <v>84.19</v>
      </c>
      <c r="DF7" s="24">
        <v>84.34</v>
      </c>
      <c r="DG7" s="24">
        <v>84.34</v>
      </c>
      <c r="DH7" s="24">
        <v>85.67</v>
      </c>
      <c r="DI7" s="24">
        <v>12.91</v>
      </c>
      <c r="DJ7" s="24">
        <v>17.100000000000001</v>
      </c>
      <c r="DK7" s="24">
        <v>21.32</v>
      </c>
      <c r="DL7" s="24">
        <v>24.82</v>
      </c>
      <c r="DM7" s="24">
        <v>28.09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2024-02-07T07:45:38Z</cp:lastPrinted>
  <dcterms:created xsi:type="dcterms:W3CDTF">2023-12-12T00:58:59Z</dcterms:created>
  <dcterms:modified xsi:type="dcterms:W3CDTF">2024-02-21T02:08:17Z</dcterms:modified>
  <cp:category/>
</cp:coreProperties>
</file>