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市長\13上下水道局\1上下水道課\2庶務係【係長フォルダ】R4.4.1～\01 水道事業会計\○各種調査・報告・通知\経営比較分析表\R5年度\02回答\"/>
    </mc:Choice>
  </mc:AlternateContent>
  <workbookProtection workbookAlgorithmName="SHA-512" workbookHashValue="4wzvz1tuioGxLJiFJVIvoOc4oclH+PrCz9F4jel7h8T2vWUA5ojt8eGGH8TesqaY5605kGCMIxMlF2Of9luCIg==" workbookSaltValue="dI9R080F3up/GZ1Wh/6I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<sst xmlns="http://schemas.openxmlformats.org/spreadsheetml/2006/main" count="231" uniqueCount="116">
  <si>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</si>
  <si>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</si>
  <si>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</si>
  <si>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</si>
  <si>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</si>
  <si>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</si>
  <si>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</si>
  <si>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</si>
  <si>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</si>
  <si>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</si>
  <si>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</si>
  <si>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</si>
  <si>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</si>
  <si>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</si>
  <si>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</si>
  <si>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</si>
  <si>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</si>
  <si>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</si>
  <si>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</si>
  <si>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</si>
  <si>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</si>
  <si>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</si>
  <si>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</si>
  <si>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</si>
  <si>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</si>
  <si>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</si>
  <si>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</si>
  <si>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</si>
  <si>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</si>
  <si>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</si>
  <si>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</si>
  <si>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</si>
  <si>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</si>
  <si>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</si>
  <si>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</si>
  <si>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</si>
  <si>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</si>
  <si>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</si>
  <si>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</si>
  <si>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</si>
  <si>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</si>
  <si>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</si>
  <si>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</si>
  <si>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</si>
  <si>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</si>
  <si>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</si>
  <si>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</si>
  <si>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</si>
  <si>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</si>
  <si>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</si>
  <si>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</si>
  <si>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</si>
  <si>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</si>
  <si>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</si>
  <si>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</si>
  <si>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</si>
  <si>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</si>
  <si>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</si>
  <si>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</si>
  <si>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</si>
  <si>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</si>
  <si>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</si>
  <si>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</si>
  <si>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</si>
  <si>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</si>
  <si>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</si>
  <si>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</si>
  <si>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</si>
  <si>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</si>
  <si>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</si>
  <si>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</si>
  <si>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</si>
  <si>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</si>
  <si>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</si>
  <si>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</si>
  <si>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</si>
  <si>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</si>
  <si>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</si>
  <si>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</si>
  <si>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</si>
  <si>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</si>
  <si>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</si>
  <si>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</si>
  <si>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</si>
  <si>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</si>
  <si>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</si>
  <si>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</si>
  <si>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</si>
  <si>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</si>
  <si>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</si>
  <si>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</si>
  <si>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</si>
  <si>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</si>
  <si>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</si>
  <si>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</si>
  <si>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</si>
  <si>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</si>
  <si>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</si>
  <si>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</si>
  <si>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</si>
  <si>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</si>
  <si>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</si>
  <si>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</si>
  <si>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</si>
  <si>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</si>
  <si>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</si>
  <si>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</si>
  <si>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</si>
  <si>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</si>
  <si>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</si>
  <si>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</si>
  <si>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</si>
  <si>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</si>
  <si>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u/>
        <sz val="11"/>
        <color theme="1"/>
        <rFont val="ＭＳ ゴシック"/>
        <family val="3"/>
        <charset val="128"/>
      </rPr>
      <t>①…</t>
    </r>
    <r>
      <rPr>
        <sz val="11"/>
        <color theme="1"/>
        <rFont val="ＭＳ ゴシック"/>
        <family val="3"/>
        <charset val="128"/>
      </rPr>
      <t xml:space="preserve">計画的な維持管理により法定耐用年数を上回る経済的耐用年数まで延命化していることから、昭和61年に供用を開始した処理場や管渠等の老朽化が進んでいる。また、令和2年度から類似団体平均値を上回っているため、施設改築等の必要性が高まっている。
</t>
    </r>
    <r>
      <rPr>
        <u/>
        <sz val="11"/>
        <color theme="1"/>
        <rFont val="ＭＳ ゴシック"/>
        <family val="3"/>
        <charset val="128"/>
      </rPr>
      <t>②・③…</t>
    </r>
    <r>
      <rPr>
        <sz val="11"/>
        <color theme="1"/>
        <rFont val="ＭＳ ゴシック"/>
        <family val="3"/>
        <charset val="128"/>
      </rPr>
      <t>法定耐用年数（50年）を超えた管渠はないため、これまで更新実績はないが、今後は管渠の老朽化に備え、ｽﾄｯｸﾏﾈｼﾞﾒﾝﾄ計画に基づき、計画的な修繕・改築・更新を行っていく。</t>
    </r>
    <rPh sb="44" eb="46">
      <t>ショウワ</t>
    </rPh>
    <rPh sb="48" eb="49">
      <t>ネン</t>
    </rPh>
    <rPh sb="50" eb="52">
      <t>キョウヨウ</t>
    </rPh>
    <rPh sb="53" eb="55">
      <t>カイシ</t>
    </rPh>
    <rPh sb="78" eb="80">
      <t>レイワ</t>
    </rPh>
    <rPh sb="81" eb="83">
      <t>ネンド</t>
    </rPh>
    <rPh sb="85" eb="92">
      <t>ルイジダンタイヘイキンチ</t>
    </rPh>
    <rPh sb="93" eb="95">
      <t>ウワマワ</t>
    </rPh>
    <rPh sb="102" eb="104">
      <t>シセツ</t>
    </rPh>
    <rPh sb="104" eb="106">
      <t>カイチク</t>
    </rPh>
    <rPh sb="106" eb="107">
      <t>トウ</t>
    </rPh>
    <rPh sb="108" eb="110">
      <t>ヒツヨウ</t>
    </rPh>
    <rPh sb="110" eb="111">
      <t>セイ</t>
    </rPh>
    <rPh sb="112" eb="113">
      <t>タカ</t>
    </rPh>
    <rPh sb="125" eb="127">
      <t>ホウテイ</t>
    </rPh>
    <rPh sb="127" eb="129">
      <t>タイヨウ</t>
    </rPh>
    <rPh sb="129" eb="131">
      <t>ネンスウ</t>
    </rPh>
    <rPh sb="134" eb="135">
      <t>ネン</t>
    </rPh>
    <rPh sb="137" eb="138">
      <t>コ</t>
    </rPh>
    <rPh sb="140" eb="142">
      <t>カンキョ</t>
    </rPh>
    <rPh sb="152" eb="154">
      <t>コウシン</t>
    </rPh>
    <rPh sb="154" eb="156">
      <t>ジッセキ</t>
    </rPh>
    <rPh sb="161" eb="163">
      <t>コンゴ</t>
    </rPh>
    <rPh sb="164" eb="166">
      <t>カンキョ</t>
    </rPh>
    <rPh sb="167" eb="170">
      <t>ロウキュウカ</t>
    </rPh>
    <rPh sb="171" eb="172">
      <t>ソナ</t>
    </rPh>
    <rPh sb="205" eb="206">
      <t>オコナ</t>
    </rPh>
    <phoneticPr fontId="4"/>
  </si>
  <si>
    <t>　本市の下水道事業において、処理区域内人口の飛躍的な増加は期待できず、人口減少や節水機器の普及等の影響により、使用料収入の大幅な増額は見込めない状況である。
　加えて、老朽化が進む資産の更新・改築に係る投資費用は増大することから、より厳しいｺｽﾄ意識が求められる。
　また、繰入金に依存している一般会計も厳しい財政環境の中、行政需要の多様化に対応していかなければならない。
　このような状況下で、将来的に安定した下水道事業ｻｰﾋﾞｽを提供するため、維持管理費の節減や事務改善に取り組むことはもとより、資産の更新費用を踏まえた使用料見直しの検討、公費（市税）・私費（下水道使用料）の負担の適正化を図りながら、経営基盤の強化と財政ﾏﾈｼﾞﾒﾝﾄの向上を目指す。</t>
    <rPh sb="1" eb="3">
      <t>ホンシ</t>
    </rPh>
    <rPh sb="4" eb="7">
      <t>ゲスイドウ</t>
    </rPh>
    <rPh sb="7" eb="9">
      <t>ジギョウ</t>
    </rPh>
    <rPh sb="14" eb="16">
      <t>ショリ</t>
    </rPh>
    <rPh sb="16" eb="19">
      <t>クイキナイ</t>
    </rPh>
    <rPh sb="64" eb="66">
      <t>ゾウガク</t>
    </rPh>
    <rPh sb="80" eb="81">
      <t>クワ</t>
    </rPh>
    <rPh sb="84" eb="87">
      <t>ロウキュウカ</t>
    </rPh>
    <rPh sb="88" eb="89">
      <t>スス</t>
    </rPh>
    <rPh sb="90" eb="92">
      <t>シサン</t>
    </rPh>
    <rPh sb="93" eb="95">
      <t>コウシン</t>
    </rPh>
    <rPh sb="96" eb="98">
      <t>カイチク</t>
    </rPh>
    <rPh sb="99" eb="100">
      <t>カカ</t>
    </rPh>
    <rPh sb="101" eb="103">
      <t>トウシ</t>
    </rPh>
    <rPh sb="103" eb="105">
      <t>ヒヨウ</t>
    </rPh>
    <rPh sb="106" eb="108">
      <t>ゾウダイ</t>
    </rPh>
    <rPh sb="117" eb="118">
      <t>キビ</t>
    </rPh>
    <rPh sb="123" eb="125">
      <t>イシキ</t>
    </rPh>
    <rPh sb="126" eb="127">
      <t>モト</t>
    </rPh>
    <rPh sb="137" eb="139">
      <t>クリイレ</t>
    </rPh>
    <rPh sb="139" eb="140">
      <t>キン</t>
    </rPh>
    <rPh sb="141" eb="143">
      <t>イゾン</t>
    </rPh>
    <rPh sb="147" eb="149">
      <t>イッパン</t>
    </rPh>
    <rPh sb="149" eb="151">
      <t>カイケイ</t>
    </rPh>
    <rPh sb="152" eb="153">
      <t>キビ</t>
    </rPh>
    <rPh sb="155" eb="157">
      <t>ザイセイ</t>
    </rPh>
    <rPh sb="157" eb="159">
      <t>カンキョウ</t>
    </rPh>
    <rPh sb="160" eb="161">
      <t>ナカ</t>
    </rPh>
    <rPh sb="162" eb="164">
      <t>ギョウセイ</t>
    </rPh>
    <rPh sb="164" eb="166">
      <t>ジュヨウ</t>
    </rPh>
    <rPh sb="167" eb="170">
      <t>タヨウカ</t>
    </rPh>
    <rPh sb="171" eb="173">
      <t>タイオウ</t>
    </rPh>
    <rPh sb="193" eb="196">
      <t>ジョウキョウカ</t>
    </rPh>
    <rPh sb="198" eb="201">
      <t>ショウライテキ</t>
    </rPh>
    <rPh sb="202" eb="204">
      <t>アンテイ</t>
    </rPh>
    <rPh sb="206" eb="209">
      <t>ゲスイドウ</t>
    </rPh>
    <rPh sb="209" eb="211">
      <t>ジギョウ</t>
    </rPh>
    <rPh sb="217" eb="219">
      <t>テイキョウ</t>
    </rPh>
    <rPh sb="224" eb="226">
      <t>イジ</t>
    </rPh>
    <rPh sb="226" eb="229">
      <t>カンリヒ</t>
    </rPh>
    <rPh sb="230" eb="232">
      <t>セツゲン</t>
    </rPh>
    <rPh sb="233" eb="235">
      <t>ジム</t>
    </rPh>
    <rPh sb="235" eb="237">
      <t>カイゼン</t>
    </rPh>
    <rPh sb="250" eb="252">
      <t>シサン</t>
    </rPh>
    <rPh sb="253" eb="255">
      <t>コウシン</t>
    </rPh>
    <rPh sb="255" eb="257">
      <t>ヒヨウ</t>
    </rPh>
    <rPh sb="258" eb="259">
      <t>フ</t>
    </rPh>
    <rPh sb="269" eb="271">
      <t>ケントウ</t>
    </rPh>
    <rPh sb="272" eb="274">
      <t>コウヒ</t>
    </rPh>
    <rPh sb="275" eb="276">
      <t>シ</t>
    </rPh>
    <rPh sb="276" eb="277">
      <t>ゼイ</t>
    </rPh>
    <rPh sb="279" eb="281">
      <t>シヒ</t>
    </rPh>
    <rPh sb="282" eb="285">
      <t>ゲスイドウ</t>
    </rPh>
    <rPh sb="285" eb="288">
      <t>シヨウリョウ</t>
    </rPh>
    <rPh sb="290" eb="292">
      <t>フタン</t>
    </rPh>
    <rPh sb="293" eb="296">
      <t>テキセイカ</t>
    </rPh>
    <rPh sb="297" eb="298">
      <t>ハカ</t>
    </rPh>
    <rPh sb="303" eb="305">
      <t>ケイエイ</t>
    </rPh>
    <rPh sb="305" eb="307">
      <t>キバン</t>
    </rPh>
    <rPh sb="308" eb="310">
      <t>キョウカ</t>
    </rPh>
    <rPh sb="311" eb="313">
      <t>ザイセイ</t>
    </rPh>
    <rPh sb="321" eb="323">
      <t>コウジョウ</t>
    </rPh>
    <rPh sb="324" eb="326">
      <t>メザ</t>
    </rPh>
    <phoneticPr fontId="4"/>
  </si>
  <si>
    <r>
      <rPr>
        <u/>
        <sz val="11"/>
        <color theme="1"/>
        <rFont val="ＭＳ ゴシック"/>
        <family val="3"/>
        <charset val="128"/>
      </rPr>
      <t>①…</t>
    </r>
    <r>
      <rPr>
        <sz val="11"/>
        <color theme="1"/>
        <rFont val="ＭＳ ゴシック"/>
        <family val="3"/>
        <charset val="128"/>
      </rPr>
      <t xml:space="preserve">管渠費の減に伴う経常費用の減少以上に、一般会計からの補助金が減少したため、前年度から悪化している。
</t>
    </r>
    <r>
      <rPr>
        <u/>
        <sz val="11"/>
        <color theme="1"/>
        <rFont val="ＭＳ ゴシック"/>
        <family val="3"/>
        <charset val="128"/>
      </rPr>
      <t>②…</t>
    </r>
    <r>
      <rPr>
        <sz val="11"/>
        <color theme="1"/>
        <rFont val="ＭＳ ゴシック"/>
        <family val="3"/>
        <charset val="128"/>
      </rPr>
      <t xml:space="preserve">累積欠損金は発生していないが、令和4年度は営業活動で生じた損失を前年度からの繰越利益剰余金で補填している。
</t>
    </r>
    <r>
      <rPr>
        <u/>
        <sz val="11"/>
        <color theme="1"/>
        <rFont val="ＭＳ ゴシック"/>
        <family val="3"/>
        <charset val="128"/>
      </rPr>
      <t>③…</t>
    </r>
    <r>
      <rPr>
        <sz val="11"/>
        <color theme="1"/>
        <rFont val="ＭＳ ゴシック"/>
        <family val="3"/>
        <charset val="128"/>
      </rPr>
      <t xml:space="preserve">公共・特環・農集を1つの会計で処理しており、公共の流動資産（預金）がﾏｲﾅｽになったことが要因である。
※下水道事業会計（3事業）の流動比率＝65.89%
</t>
    </r>
    <r>
      <rPr>
        <u/>
        <sz val="11"/>
        <color theme="1"/>
        <rFont val="ＭＳ ゴシック"/>
        <family val="3"/>
        <charset val="128"/>
      </rPr>
      <t>④…</t>
    </r>
    <r>
      <rPr>
        <sz val="11"/>
        <color theme="1"/>
        <rFont val="ＭＳ ゴシック"/>
        <family val="3"/>
        <charset val="128"/>
      </rPr>
      <t xml:space="preserve">汚水処理費公費負担分増の影響で比率が前年度から大幅に増加している。
</t>
    </r>
    <r>
      <rPr>
        <u/>
        <sz val="11"/>
        <color theme="1"/>
        <rFont val="ＭＳ ゴシック"/>
        <family val="3"/>
        <charset val="128"/>
      </rPr>
      <t>⑤・⑥…</t>
    </r>
    <r>
      <rPr>
        <sz val="11"/>
        <color theme="1"/>
        <rFont val="ＭＳ ゴシック"/>
        <family val="3"/>
        <charset val="128"/>
      </rPr>
      <t xml:space="preserve">汚水処理費公費負担分増の影響でそれぞれ前年度から数値が変動している。今後は適正な使用料収入の分析及び公費負担の適正化を図っていく。
</t>
    </r>
    <r>
      <rPr>
        <u/>
        <sz val="11"/>
        <color theme="1"/>
        <rFont val="ＭＳ ゴシック"/>
        <family val="3"/>
        <charset val="128"/>
      </rPr>
      <t>⑦…</t>
    </r>
    <r>
      <rPr>
        <sz val="11"/>
        <color theme="1"/>
        <rFont val="ＭＳ ゴシック"/>
        <family val="3"/>
        <charset val="128"/>
      </rPr>
      <t xml:space="preserve">昼夜間の人口比率や地理的条件、気象状況等の影響で変動しているが、処理能力に対して6割の稼働率は、類似団体平均値に比べ高水準にある。
</t>
    </r>
    <r>
      <rPr>
        <u/>
        <sz val="11"/>
        <color theme="1"/>
        <rFont val="ＭＳ ゴシック"/>
        <family val="3"/>
        <charset val="128"/>
      </rPr>
      <t>⑧…</t>
    </r>
    <r>
      <rPr>
        <sz val="11"/>
        <color theme="1"/>
        <rFont val="ＭＳ ゴシック"/>
        <family val="3"/>
        <charset val="128"/>
      </rPr>
      <t>昨年度よりは改善したものの、類似団体平均値を未だ下回っている。今後も下水道の利点を周知し、接続率の向上を図る。
　</t>
    </r>
    <rPh sb="44" eb="46">
      <t>アッカ</t>
    </rPh>
    <rPh sb="55" eb="57">
      <t>ルイセキ</t>
    </rPh>
    <rPh sb="57" eb="59">
      <t>ケッソン</t>
    </rPh>
    <rPh sb="59" eb="60">
      <t>キン</t>
    </rPh>
    <rPh sb="61" eb="63">
      <t>ハッセイ</t>
    </rPh>
    <rPh sb="70" eb="72">
      <t>レイワ</t>
    </rPh>
    <rPh sb="73" eb="75">
      <t>ネンド</t>
    </rPh>
    <rPh sb="76" eb="78">
      <t>エイギョウ</t>
    </rPh>
    <rPh sb="78" eb="80">
      <t>カツドウ</t>
    </rPh>
    <rPh sb="81" eb="82">
      <t>ショウ</t>
    </rPh>
    <rPh sb="84" eb="86">
      <t>ソンシツ</t>
    </rPh>
    <rPh sb="87" eb="90">
      <t>ゼンネンド</t>
    </rPh>
    <rPh sb="93" eb="95">
      <t>クリコシ</t>
    </rPh>
    <rPh sb="95" eb="97">
      <t>リエキ</t>
    </rPh>
    <rPh sb="97" eb="100">
      <t>ジョウヨキン</t>
    </rPh>
    <rPh sb="101" eb="103">
      <t>ホテン</t>
    </rPh>
    <rPh sb="112" eb="114">
      <t>コウキョウ</t>
    </rPh>
    <rPh sb="124" eb="126">
      <t>カイケイ</t>
    </rPh>
    <rPh sb="127" eb="129">
      <t>ショリ</t>
    </rPh>
    <rPh sb="134" eb="136">
      <t>コウキョウ</t>
    </rPh>
    <rPh sb="137" eb="139">
      <t>リュウドウ</t>
    </rPh>
    <rPh sb="139" eb="141">
      <t>シサン</t>
    </rPh>
    <rPh sb="142" eb="144">
      <t>ヨキン</t>
    </rPh>
    <rPh sb="157" eb="159">
      <t>ヨウイン</t>
    </rPh>
    <rPh sb="208" eb="210">
      <t>ヒリツ</t>
    </rPh>
    <rPh sb="211" eb="214">
      <t>ゼンネンド</t>
    </rPh>
    <rPh sb="216" eb="218">
      <t>オオハバ</t>
    </rPh>
    <rPh sb="219" eb="221">
      <t>ゾウカ</t>
    </rPh>
    <rPh sb="232" eb="234">
      <t>オスイ</t>
    </rPh>
    <rPh sb="234" eb="236">
      <t>ショリ</t>
    </rPh>
    <rPh sb="236" eb="237">
      <t>ヒ</t>
    </rPh>
    <rPh sb="237" eb="239">
      <t>コウヒ</t>
    </rPh>
    <rPh sb="239" eb="241">
      <t>フタン</t>
    </rPh>
    <rPh sb="241" eb="242">
      <t>ブン</t>
    </rPh>
    <rPh sb="242" eb="243">
      <t>ゾウ</t>
    </rPh>
    <rPh sb="251" eb="254">
      <t>ゼンネンド</t>
    </rPh>
    <rPh sb="256" eb="258">
      <t>スウチ</t>
    </rPh>
    <rPh sb="259" eb="261">
      <t>ヘンドウ</t>
    </rPh>
    <rPh sb="266" eb="268">
      <t>コンゴ</t>
    </rPh>
    <rPh sb="269" eb="271">
      <t>テキセイ</t>
    </rPh>
    <rPh sb="272" eb="275">
      <t>シヨウリョウ</t>
    </rPh>
    <rPh sb="275" eb="277">
      <t>シュウニュウ</t>
    </rPh>
    <rPh sb="278" eb="280">
      <t>ブンセキ</t>
    </rPh>
    <rPh sb="280" eb="281">
      <t>オヨ</t>
    </rPh>
    <rPh sb="282" eb="284">
      <t>コウヒ</t>
    </rPh>
    <rPh sb="284" eb="286">
      <t>フタン</t>
    </rPh>
    <rPh sb="287" eb="290">
      <t>テキセイカ</t>
    </rPh>
    <rPh sb="291" eb="292">
      <t>ハカ</t>
    </rPh>
    <rPh sb="320" eb="321">
      <t>トウ</t>
    </rPh>
    <rPh sb="338" eb="339">
      <t>タイ</t>
    </rPh>
    <rPh sb="346" eb="347">
      <t>リツ</t>
    </rPh>
    <rPh sb="355" eb="356">
      <t>アタイ</t>
    </rPh>
    <rPh sb="357" eb="358">
      <t>クラ</t>
    </rPh>
    <rPh sb="370" eb="373">
      <t>サクネンド</t>
    </rPh>
    <rPh sb="376" eb="378">
      <t>カイゼン</t>
    </rPh>
    <rPh sb="390" eb="391">
      <t>アタイ</t>
    </rPh>
    <rPh sb="392" eb="393">
      <t>イマ</t>
    </rPh>
    <rPh sb="401" eb="403">
      <t>コンゴ</t>
    </rPh>
    <rPh sb="404" eb="407">
      <t>ゲスイドウ</t>
    </rPh>
    <rPh sb="408" eb="410">
      <t>リテン</t>
    </rPh>
    <rPh sb="411" eb="413">
      <t>シュウチ</t>
    </rPh>
    <rPh sb="415" eb="417">
      <t>セツゾク</t>
    </rPh>
    <rPh sb="417" eb="418">
      <t>リツ</t>
    </rPh>
    <rPh sb="419" eb="421">
      <t>コウジョウ</t>
    </rPh>
    <rPh sb="422" eb="42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</si>
</sst>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BE-427E-98CB-BEDB7BC7B4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18BE-427E-98CB-BEDB7BC7B4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66.319999999999993</c:v>
                </c:pt>
                <c:pt idx="1">
                  <c:v>67.86</c:v>
                </c:pt>
                <c:pt idx="2">
                  <c:v>67.86</c:v>
                </c:pt>
                <c:pt idx="3">
                  <c:v>60.97</c:v>
                </c:pt>
                <c:pt idx="4">
                  <c:v>59.55</c:v>
                </c:pt>
              </c:numCache>
            </c:numRef>
          </c:val>
          <c:extLst>
            <c:ext xmlns:c16="http://schemas.microsoft.com/office/drawing/2014/chart" uri="{C3380CC4-5D6E-409C-BE32-E72D297353CC}">
              <c16:uniqueId val="{00000000-9CBC-4BA4-8521-4294D3B44F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9CBC-4BA4-8521-4294D3B44F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83.16</c:v>
                </c:pt>
                <c:pt idx="1">
                  <c:v>85.97</c:v>
                </c:pt>
                <c:pt idx="2">
                  <c:v>86.29</c:v>
                </c:pt>
                <c:pt idx="3">
                  <c:v>86.74</c:v>
                </c:pt>
                <c:pt idx="4">
                  <c:v>88.82</c:v>
                </c:pt>
              </c:numCache>
            </c:numRef>
          </c:val>
          <c:extLst>
            <c:ext xmlns:c16="http://schemas.microsoft.com/office/drawing/2014/chart" uri="{C3380CC4-5D6E-409C-BE32-E72D297353CC}">
              <c16:uniqueId val="{00000000-5BA0-4AD5-871E-5151FF2A1C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5BA0-4AD5-871E-5151FF2A1C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98.38</c:v>
                </c:pt>
                <c:pt idx="1">
                  <c:v>100.07</c:v>
                </c:pt>
                <c:pt idx="2">
                  <c:v>97.69</c:v>
                </c:pt>
                <c:pt idx="3">
                  <c:v>101.69</c:v>
                </c:pt>
                <c:pt idx="4">
                  <c:v>97.51</c:v>
                </c:pt>
              </c:numCache>
            </c:numRef>
          </c:val>
          <c:extLst>
            <c:ext xmlns:c16="http://schemas.microsoft.com/office/drawing/2014/chart" uri="{C3380CC4-5D6E-409C-BE32-E72D297353CC}">
              <c16:uniqueId val="{00000000-6718-473B-A446-0B5209A564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6718-473B-A446-0B5209A564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25.25</c:v>
                </c:pt>
                <c:pt idx="1">
                  <c:v>27.46</c:v>
                </c:pt>
                <c:pt idx="2">
                  <c:v>29.16</c:v>
                </c:pt>
                <c:pt idx="3">
                  <c:v>30.9</c:v>
                </c:pt>
                <c:pt idx="4">
                  <c:v>33.06</c:v>
                </c:pt>
              </c:numCache>
            </c:numRef>
          </c:val>
          <c:extLst>
            <c:ext xmlns:c16="http://schemas.microsoft.com/office/drawing/2014/chart" uri="{C3380CC4-5D6E-409C-BE32-E72D297353CC}">
              <c16:uniqueId val="{00000000-E65F-4825-9777-787C79D634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E65F-4825-9777-787C79D634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7E-4807-80B6-A395A4C62D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827E-4807-80B6-A395A4C62D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DF-471B-AC8B-C0C69AE425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43DF-471B-AC8B-C0C69AE425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-20.92</c:v>
                </c:pt>
                <c:pt idx="1">
                  <c:v>-6.59</c:v>
                </c:pt>
                <c:pt idx="2">
                  <c:v>-28.48</c:v>
                </c:pt>
                <c:pt idx="3">
                  <c:v>-11.75</c:v>
                </c:pt>
                <c:pt idx="4">
                  <c:v>-7.97</c:v>
                </c:pt>
              </c:numCache>
            </c:numRef>
          </c:val>
          <c:extLst>
            <c:ext xmlns:c16="http://schemas.microsoft.com/office/drawing/2014/chart" uri="{C3380CC4-5D6E-409C-BE32-E72D297353CC}">
              <c16:uniqueId val="{00000000-C71C-47F6-877C-0C9180BAC3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C71C-47F6-877C-0C9180BAC3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599.78</c:v>
                </c:pt>
                <c:pt idx="1">
                  <c:v>559.79</c:v>
                </c:pt>
                <c:pt idx="2">
                  <c:v>510.37</c:v>
                </c:pt>
                <c:pt idx="3">
                  <c:v>188.11</c:v>
                </c:pt>
                <c:pt idx="4">
                  <c:v>423.52</c:v>
                </c:pt>
              </c:numCache>
            </c:numRef>
          </c:val>
          <c:extLst>
            <c:ext xmlns:c16="http://schemas.microsoft.com/office/drawing/2014/chart" uri="{C3380CC4-5D6E-409C-BE32-E72D297353CC}">
              <c16:uniqueId val="{00000000-B790-45DC-AFE7-1511F16F38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B790-45DC-AFE7-1511F16F38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85.03</c:v>
                </c:pt>
                <c:pt idx="1">
                  <c:v>88.91</c:v>
                </c:pt>
                <c:pt idx="2">
                  <c:v>72.930000000000007</c:v>
                </c:pt>
                <c:pt idx="3">
                  <c:v>100</c:v>
                </c:pt>
                <c:pt idx="4">
                  <c:v>93.67</c:v>
                </c:pt>
              </c:numCache>
            </c:numRef>
          </c:val>
          <c:extLst>
            <c:ext xmlns:c16="http://schemas.microsoft.com/office/drawing/2014/chart" uri="{C3380CC4-5D6E-409C-BE32-E72D297353CC}">
              <c16:uniqueId val="{00000000-4298-49DE-B983-6F5CD7AD36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4298-49DE-B983-6F5CD7AD36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182.24</c:v>
                </c:pt>
                <c:pt idx="1">
                  <c:v>174.61</c:v>
                </c:pt>
                <c:pt idx="2">
                  <c:v>211.42</c:v>
                </c:pt>
                <c:pt idx="3">
                  <c:v>154.24</c:v>
                </c:pt>
                <c:pt idx="4">
                  <c:v>164.92</c:v>
                </c:pt>
              </c:numCache>
            </c:numRef>
          </c:val>
          <c:extLst>
            <c:ext xmlns:c16="http://schemas.microsoft.com/office/drawing/2014/chart" uri="{C3380CC4-5D6E-409C-BE32-E72D297353CC}">
              <c16:uniqueId val="{00000000-3A77-4625-878A-50EBEB08F2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3A77-4625-878A-50EBEB08F2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9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宇城市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57562</v>
      </c>
      <c r="AM8" s="42"/>
      <c r="AN8" s="42"/>
      <c r="AO8" s="42"/>
      <c r="AP8" s="42"/>
      <c r="AQ8" s="42"/>
      <c r="AR8" s="42"/>
      <c r="AS8" s="42"/>
      <c r="AT8" s="35">
        <f>データ!T6</f>
        <v>188.67</v>
      </c>
      <c r="AU8" s="35"/>
      <c r="AV8" s="35"/>
      <c r="AW8" s="35"/>
      <c r="AX8" s="35"/>
      <c r="AY8" s="35"/>
      <c r="AZ8" s="35"/>
      <c r="BA8" s="35"/>
      <c r="BB8" s="35">
        <f>データ!U6</f>
        <v>305.08999999999997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60.81</v>
      </c>
      <c r="J10" s="35"/>
      <c r="K10" s="35"/>
      <c r="L10" s="35"/>
      <c r="M10" s="35"/>
      <c r="N10" s="35"/>
      <c r="O10" s="35"/>
      <c r="P10" s="35">
        <f>データ!P6</f>
        <v>49.1</v>
      </c>
      <c r="Q10" s="35"/>
      <c r="R10" s="35"/>
      <c r="S10" s="35"/>
      <c r="T10" s="35"/>
      <c r="U10" s="35"/>
      <c r="V10" s="35"/>
      <c r="W10" s="35">
        <f>データ!Q6</f>
        <v>81.56</v>
      </c>
      <c r="X10" s="35"/>
      <c r="Y10" s="35"/>
      <c r="Z10" s="35"/>
      <c r="AA10" s="35"/>
      <c r="AB10" s="35"/>
      <c r="AC10" s="35"/>
      <c r="AD10" s="42">
        <f>データ!R6</f>
        <v>3140</v>
      </c>
      <c r="AE10" s="42"/>
      <c r="AF10" s="42"/>
      <c r="AG10" s="42"/>
      <c r="AH10" s="42"/>
      <c r="AI10" s="42"/>
      <c r="AJ10" s="42"/>
      <c r="AK10" s="2"/>
      <c r="AL10" s="42">
        <f>データ!V6</f>
        <v>28064</v>
      </c>
      <c r="AM10" s="42"/>
      <c r="AN10" s="42"/>
      <c r="AO10" s="42"/>
      <c r="AP10" s="42"/>
      <c r="AQ10" s="42"/>
      <c r="AR10" s="42"/>
      <c r="AS10" s="42"/>
      <c r="AT10" s="35">
        <f>データ!W6</f>
        <v>8.94</v>
      </c>
      <c r="AU10" s="35"/>
      <c r="AV10" s="35"/>
      <c r="AW10" s="35"/>
      <c r="AX10" s="35"/>
      <c r="AY10" s="35"/>
      <c r="AZ10" s="35"/>
      <c r="BA10" s="35"/>
      <c r="BB10" s="35">
        <f>データ!X6</f>
        <v>3139.15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kEW6eFWupD0wwROBkrTXIPCFVid507PWe3oP4Nz577fs76bzsWDOkQvFNInojtMYgEQu36MhnGdiX9XjI3+DQ==" saltValue="g7OGU46+40W7lgUSwRuc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432130</v>
      </c>
      <c r="D6" s="19">
        <f t="shared" si="3"/>
        <v>46</v>
      </c>
      <c r="E6" s="19">
        <f t="shared" si="3"/>
        <v>17</v>
      </c>
      <c r="F6" s="19">
        <f t="shared" si="3"/>
        <v>1</v>
      </c>
      <c r="G6" s="19">
        <f t="shared" si="3"/>
        <v>0</v>
      </c>
      <c r="H6" s="19" t="str">
        <f t="shared" si="3"/>
        <v>熊本県　宇城市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60.81</v>
      </c>
      <c r="P6" s="20">
        <f t="shared" si="3"/>
        <v>49.1</v>
      </c>
      <c r="Q6" s="20">
        <f t="shared" si="3"/>
        <v>81.56</v>
      </c>
      <c r="R6" s="20">
        <f t="shared" si="3"/>
        <v>3140</v>
      </c>
      <c r="S6" s="20">
        <f t="shared" si="3"/>
        <v>57562</v>
      </c>
      <c r="T6" s="20">
        <f t="shared" si="3"/>
        <v>188.67</v>
      </c>
      <c r="U6" s="20">
        <f t="shared" si="3"/>
        <v>305.08999999999997</v>
      </c>
      <c r="V6" s="20">
        <f t="shared" si="3"/>
        <v>28064</v>
      </c>
      <c r="W6" s="20">
        <f t="shared" si="3"/>
        <v>8.94</v>
      </c>
      <c r="X6" s="20">
        <f t="shared" si="3"/>
        <v>3139.15</v>
      </c>
      <c r="Y6" s="21">
        <f>IF(Y7="",NA(),Y7)</f>
        <v>98.38</v>
      </c>
      <c r="Z6" s="21">
        <f t="shared" ref="Z6:AH6" si="4">IF(Z7="",NA(),Z7)</f>
        <v>100.07</v>
      </c>
      <c r="AA6" s="21">
        <f t="shared" si="4"/>
        <v>97.69</v>
      </c>
      <c r="AB6" s="21">
        <f t="shared" si="4"/>
        <v>101.69</v>
      </c>
      <c r="AC6" s="21">
        <f t="shared" si="4"/>
        <v>97.51</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-20.92</v>
      </c>
      <c r="AV6" s="21">
        <f t="shared" ref="AV6:BD6" si="6">IF(AV7="",NA(),AV7)</f>
        <v>-6.59</v>
      </c>
      <c r="AW6" s="21">
        <f t="shared" si="6"/>
        <v>-28.48</v>
      </c>
      <c r="AX6" s="21">
        <f t="shared" si="6"/>
        <v>-11.75</v>
      </c>
      <c r="AY6" s="21">
        <f t="shared" si="6"/>
        <v>-7.97</v>
      </c>
      <c r="AZ6" s="21">
        <f t="shared" si="6"/>
        <v>80.81</v>
      </c>
      <c r="BA6" s="21">
        <f t="shared" si="6"/>
        <v>68.17</v>
      </c>
      <c r="BB6" s="21">
        <f t="shared" si="6"/>
        <v>55.6</v>
      </c>
      <c r="BC6" s="21">
        <f t="shared" si="6"/>
        <v>59.4</v>
      </c>
      <c r="BD6" s="21">
        <f t="shared" si="6"/>
        <v>68.27</v>
      </c>
      <c r="BE6" s="20" t="str">
        <f>IF(BE7="","",IF(BE7="-","【-】","【"&amp;SUBSTITUTE(TEXT(BE7,"#,##0.00"),"-","△")&amp;"】"))</f>
        <v>【73.44】</v>
      </c>
      <c r="BF6" s="21">
        <f>IF(BF7="",NA(),BF7)</f>
        <v>599.78</v>
      </c>
      <c r="BG6" s="21">
        <f t="shared" ref="BG6:BO6" si="7">IF(BG7="",NA(),BG7)</f>
        <v>559.79</v>
      </c>
      <c r="BH6" s="21">
        <f t="shared" si="7"/>
        <v>510.37</v>
      </c>
      <c r="BI6" s="21">
        <f t="shared" si="7"/>
        <v>188.11</v>
      </c>
      <c r="BJ6" s="21">
        <f t="shared" si="7"/>
        <v>423.52</v>
      </c>
      <c r="BK6" s="21">
        <f t="shared" si="7"/>
        <v>768.62</v>
      </c>
      <c r="BL6" s="21">
        <f t="shared" si="7"/>
        <v>789.44</v>
      </c>
      <c r="BM6" s="21">
        <f t="shared" si="7"/>
        <v>789.08</v>
      </c>
      <c r="BN6" s="21">
        <f t="shared" si="7"/>
        <v>747.84</v>
      </c>
      <c r="BO6" s="21">
        <f t="shared" si="7"/>
        <v>804.98</v>
      </c>
      <c r="BP6" s="20" t="str">
        <f>IF(BP7="","",IF(BP7="-","【-】","【"&amp;SUBSTITUTE(TEXT(BP7,"#,##0.00"),"-","△")&amp;"】"))</f>
        <v>【652.82】</v>
      </c>
      <c r="BQ6" s="21">
        <f>IF(BQ7="",NA(),BQ7)</f>
        <v>85.03</v>
      </c>
      <c r="BR6" s="21">
        <f t="shared" ref="BR6:BZ6" si="8">IF(BR7="",NA(),BR7)</f>
        <v>88.91</v>
      </c>
      <c r="BS6" s="21">
        <f t="shared" si="8"/>
        <v>72.930000000000007</v>
      </c>
      <c r="BT6" s="21">
        <f t="shared" si="8"/>
        <v>100</v>
      </c>
      <c r="BU6" s="21">
        <f t="shared" si="8"/>
        <v>93.67</v>
      </c>
      <c r="BV6" s="21">
        <f t="shared" si="8"/>
        <v>88.06</v>
      </c>
      <c r="BW6" s="21">
        <f t="shared" si="8"/>
        <v>87.29</v>
      </c>
      <c r="BX6" s="21">
        <f t="shared" si="8"/>
        <v>88.25</v>
      </c>
      <c r="BY6" s="21">
        <f t="shared" si="8"/>
        <v>90.17</v>
      </c>
      <c r="BZ6" s="21">
        <f t="shared" si="8"/>
        <v>88.71</v>
      </c>
      <c r="CA6" s="20" t="str">
        <f>IF(CA7="","",IF(CA7="-","【-】","【"&amp;SUBSTITUTE(TEXT(CA7,"#,##0.00"),"-","△")&amp;"】"))</f>
        <v>【97.61】</v>
      </c>
      <c r="CB6" s="21">
        <f>IF(CB7="",NA(),CB7)</f>
        <v>182.24</v>
      </c>
      <c r="CC6" s="21">
        <f t="shared" ref="CC6:CK6" si="9">IF(CC7="",NA(),CC7)</f>
        <v>174.61</v>
      </c>
      <c r="CD6" s="21">
        <f t="shared" si="9"/>
        <v>211.42</v>
      </c>
      <c r="CE6" s="21">
        <f t="shared" si="9"/>
        <v>154.24</v>
      </c>
      <c r="CF6" s="21">
        <f t="shared" si="9"/>
        <v>164.92</v>
      </c>
      <c r="CG6" s="21">
        <f t="shared" si="9"/>
        <v>179.32</v>
      </c>
      <c r="CH6" s="21">
        <f t="shared" si="9"/>
        <v>176.67</v>
      </c>
      <c r="CI6" s="21">
        <f t="shared" si="9"/>
        <v>176.37</v>
      </c>
      <c r="CJ6" s="21">
        <f t="shared" si="9"/>
        <v>173.17</v>
      </c>
      <c r="CK6" s="21">
        <f t="shared" si="9"/>
        <v>174.8</v>
      </c>
      <c r="CL6" s="20" t="str">
        <f>IF(CL7="","",IF(CL7="-","【-】","【"&amp;SUBSTITUTE(TEXT(CL7,"#,##0.00"),"-","△")&amp;"】"))</f>
        <v>【138.29】</v>
      </c>
      <c r="CM6" s="21">
        <f>IF(CM7="",NA(),CM7)</f>
        <v>66.319999999999993</v>
      </c>
      <c r="CN6" s="21">
        <f t="shared" ref="CN6:CV6" si="10">IF(CN7="",NA(),CN7)</f>
        <v>67.86</v>
      </c>
      <c r="CO6" s="21">
        <f t="shared" si="10"/>
        <v>67.86</v>
      </c>
      <c r="CP6" s="21">
        <f t="shared" si="10"/>
        <v>60.97</v>
      </c>
      <c r="CQ6" s="21">
        <f t="shared" si="10"/>
        <v>59.55</v>
      </c>
      <c r="CR6" s="21">
        <f t="shared" si="10"/>
        <v>58</v>
      </c>
      <c r="CS6" s="21">
        <f t="shared" si="10"/>
        <v>57.42</v>
      </c>
      <c r="CT6" s="21">
        <f t="shared" si="10"/>
        <v>56.72</v>
      </c>
      <c r="CU6" s="21">
        <f t="shared" si="10"/>
        <v>56.43</v>
      </c>
      <c r="CV6" s="21">
        <f t="shared" si="10"/>
        <v>55.82</v>
      </c>
      <c r="CW6" s="20" t="str">
        <f>IF(CW7="","",IF(CW7="-","【-】","【"&amp;SUBSTITUTE(TEXT(CW7,"#,##0.00"),"-","△")&amp;"】"))</f>
        <v>【59.10】</v>
      </c>
      <c r="CX6" s="21">
        <f>IF(CX7="",NA(),CX7)</f>
        <v>83.16</v>
      </c>
      <c r="CY6" s="21">
        <f t="shared" ref="CY6:DG6" si="11">IF(CY7="",NA(),CY7)</f>
        <v>85.97</v>
      </c>
      <c r="CZ6" s="21">
        <f t="shared" si="11"/>
        <v>86.29</v>
      </c>
      <c r="DA6" s="21">
        <f t="shared" si="11"/>
        <v>86.74</v>
      </c>
      <c r="DB6" s="21">
        <f t="shared" si="11"/>
        <v>88.82</v>
      </c>
      <c r="DC6" s="21">
        <f t="shared" si="11"/>
        <v>89.79</v>
      </c>
      <c r="DD6" s="21">
        <f t="shared" si="11"/>
        <v>90.42</v>
      </c>
      <c r="DE6" s="21">
        <f t="shared" si="11"/>
        <v>90.72</v>
      </c>
      <c r="DF6" s="21">
        <f t="shared" si="11"/>
        <v>91.07</v>
      </c>
      <c r="DG6" s="21">
        <f t="shared" si="11"/>
        <v>90.67</v>
      </c>
      <c r="DH6" s="20" t="str">
        <f>IF(DH7="","",IF(DH7="-","【-】","【"&amp;SUBSTITUTE(TEXT(DH7,"#,##0.00"),"-","△")&amp;"】"))</f>
        <v>【95.82】</v>
      </c>
      <c r="DI6" s="21">
        <f>IF(DI7="",NA(),DI7)</f>
        <v>25.25</v>
      </c>
      <c r="DJ6" s="21">
        <f t="shared" ref="DJ6:DR6" si="12">IF(DJ7="",NA(),DJ7)</f>
        <v>27.46</v>
      </c>
      <c r="DK6" s="21">
        <f t="shared" si="12"/>
        <v>29.16</v>
      </c>
      <c r="DL6" s="21">
        <f t="shared" si="12"/>
        <v>30.9</v>
      </c>
      <c r="DM6" s="21">
        <f t="shared" si="12"/>
        <v>33.06</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0">
        <f>IF(EE7="",NA(),EE7)</f>
        <v>0</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432130</v>
      </c>
      <c r="D7" s="23">
        <v>46</v>
      </c>
      <c r="E7" s="23">
        <v>17</v>
      </c>
      <c r="F7" s="23">
        <v>1</v>
      </c>
      <c r="G7" s="23">
        <v>0</v>
      </c>
      <c r="H7" s="23" t="s">
        <v>96</v>
      </c>
      <c r="I7" s="23" t="s">
        <v>97</v>
      </c>
      <c r="J7" s="23" t="s">
        <v>98</v>
      </c>
      <c r="K7" s="23" t="s">
        <v>99</v>
      </c>
      <c r="L7" s="23" t="s">
        <v>100</v>
      </c>
      <c r="M7" s="23" t="s">
        <v>101</v>
      </c>
      <c r="N7" s="24" t="s">
        <v>102</v>
      </c>
      <c r="O7" s="24">
        <v>60.81</v>
      </c>
      <c r="P7" s="24">
        <v>49.1</v>
      </c>
      <c r="Q7" s="24">
        <v>81.56</v>
      </c>
      <c r="R7" s="24">
        <v>3140</v>
      </c>
      <c r="S7" s="24">
        <v>57562</v>
      </c>
      <c r="T7" s="24">
        <v>188.67</v>
      </c>
      <c r="U7" s="24">
        <v>305.08999999999997</v>
      </c>
      <c r="V7" s="24">
        <v>28064</v>
      </c>
      <c r="W7" s="24">
        <v>8.94</v>
      </c>
      <c r="X7" s="24">
        <v>3139.15</v>
      </c>
      <c r="Y7" s="24">
        <v>98.38</v>
      </c>
      <c r="Z7" s="24">
        <v>100.07</v>
      </c>
      <c r="AA7" s="24">
        <v>97.69</v>
      </c>
      <c r="AB7" s="24">
        <v>101.69</v>
      </c>
      <c r="AC7" s="24">
        <v>97.51</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-20.92</v>
      </c>
      <c r="AV7" s="24">
        <v>-6.59</v>
      </c>
      <c r="AW7" s="24">
        <v>-28.48</v>
      </c>
      <c r="AX7" s="24">
        <v>-11.75</v>
      </c>
      <c r="AY7" s="24">
        <v>-7.97</v>
      </c>
      <c r="AZ7" s="24">
        <v>80.81</v>
      </c>
      <c r="BA7" s="24">
        <v>68.17</v>
      </c>
      <c r="BB7" s="24">
        <v>55.6</v>
      </c>
      <c r="BC7" s="24">
        <v>59.4</v>
      </c>
      <c r="BD7" s="24">
        <v>68.27</v>
      </c>
      <c r="BE7" s="24">
        <v>73.44</v>
      </c>
      <c r="BF7" s="24">
        <v>599.78</v>
      </c>
      <c r="BG7" s="24">
        <v>559.79</v>
      </c>
      <c r="BH7" s="24">
        <v>510.37</v>
      </c>
      <c r="BI7" s="24">
        <v>188.11</v>
      </c>
      <c r="BJ7" s="24">
        <v>423.52</v>
      </c>
      <c r="BK7" s="24">
        <v>768.62</v>
      </c>
      <c r="BL7" s="24">
        <v>789.44</v>
      </c>
      <c r="BM7" s="24">
        <v>789.08</v>
      </c>
      <c r="BN7" s="24">
        <v>747.84</v>
      </c>
      <c r="BO7" s="24">
        <v>804.98</v>
      </c>
      <c r="BP7" s="24">
        <v>652.82000000000005</v>
      </c>
      <c r="BQ7" s="24">
        <v>85.03</v>
      </c>
      <c r="BR7" s="24">
        <v>88.91</v>
      </c>
      <c r="BS7" s="24">
        <v>72.930000000000007</v>
      </c>
      <c r="BT7" s="24">
        <v>100</v>
      </c>
      <c r="BU7" s="24">
        <v>93.67</v>
      </c>
      <c r="BV7" s="24">
        <v>88.06</v>
      </c>
      <c r="BW7" s="24">
        <v>87.29</v>
      </c>
      <c r="BX7" s="24">
        <v>88.25</v>
      </c>
      <c r="BY7" s="24">
        <v>90.17</v>
      </c>
      <c r="BZ7" s="24">
        <v>88.71</v>
      </c>
      <c r="CA7" s="24">
        <v>97.61</v>
      </c>
      <c r="CB7" s="24">
        <v>182.24</v>
      </c>
      <c r="CC7" s="24">
        <v>174.61</v>
      </c>
      <c r="CD7" s="24">
        <v>211.42</v>
      </c>
      <c r="CE7" s="24">
        <v>154.24</v>
      </c>
      <c r="CF7" s="24">
        <v>164.92</v>
      </c>
      <c r="CG7" s="24">
        <v>179.32</v>
      </c>
      <c r="CH7" s="24">
        <v>176.67</v>
      </c>
      <c r="CI7" s="24">
        <v>176.37</v>
      </c>
      <c r="CJ7" s="24">
        <v>173.17</v>
      </c>
      <c r="CK7" s="24">
        <v>174.8</v>
      </c>
      <c r="CL7" s="24">
        <v>138.29</v>
      </c>
      <c r="CM7" s="24">
        <v>66.319999999999993</v>
      </c>
      <c r="CN7" s="24">
        <v>67.86</v>
      </c>
      <c r="CO7" s="24">
        <v>67.86</v>
      </c>
      <c r="CP7" s="24">
        <v>60.97</v>
      </c>
      <c r="CQ7" s="24">
        <v>59.55</v>
      </c>
      <c r="CR7" s="24">
        <v>58</v>
      </c>
      <c r="CS7" s="24">
        <v>57.42</v>
      </c>
      <c r="CT7" s="24">
        <v>56.72</v>
      </c>
      <c r="CU7" s="24">
        <v>56.43</v>
      </c>
      <c r="CV7" s="24">
        <v>55.82</v>
      </c>
      <c r="CW7" s="24">
        <v>59.1</v>
      </c>
      <c r="CX7" s="24">
        <v>83.16</v>
      </c>
      <c r="CY7" s="24">
        <v>85.97</v>
      </c>
      <c r="CZ7" s="24">
        <v>86.29</v>
      </c>
      <c r="DA7" s="24">
        <v>86.74</v>
      </c>
      <c r="DB7" s="24">
        <v>88.82</v>
      </c>
      <c r="DC7" s="24">
        <v>89.79</v>
      </c>
      <c r="DD7" s="24">
        <v>90.42</v>
      </c>
      <c r="DE7" s="24">
        <v>90.72</v>
      </c>
      <c r="DF7" s="24">
        <v>91.07</v>
      </c>
      <c r="DG7" s="24">
        <v>90.67</v>
      </c>
      <c r="DH7" s="24">
        <v>95.82</v>
      </c>
      <c r="DI7" s="24">
        <v>25.25</v>
      </c>
      <c r="DJ7" s="24">
        <v>27.46</v>
      </c>
      <c r="DK7" s="24">
        <v>29.16</v>
      </c>
      <c r="DL7" s="24">
        <v>30.9</v>
      </c>
      <c r="DM7" s="24">
        <v>33.06</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v>
      </c>
      <c r="EF7" s="24">
        <v>0</v>
      </c>
      <c r="EG7" s="24">
        <v>0</v>
      </c>
      <c r="EH7" s="24">
        <v>0</v>
      </c>
      <c r="EI7" s="24">
        <v>0</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溝上　敬浩</cp:lastModifiedBy>
  <cp:lastPrinted>2024-01-29T05:35:44Z</cp:lastPrinted>
  <dcterms:created xsi:type="dcterms:W3CDTF">2023-12-12T00:52:01Z</dcterms:created>
  <dcterms:modified xsi:type="dcterms:W3CDTF">2024-01-30T04:51:24Z</dcterms:modified>
  <cp:category/>
</cp:coreProperties>
</file>