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09 宇土市\【完】下水道\"/>
    </mc:Choice>
  </mc:AlternateContent>
  <workbookProtection workbookAlgorithmName="SHA-512" workbookHashValue="aizEvhpLsj0lR+vJL+HM1/PHs7SnPrI/soIyi8fzyfeLn5yscNLpmDBU20ai0DYeUBpEmDz2ei/BRZ52k2ln6g==" workbookSaltValue="iJTH6i3wckSFnGTBXZwMN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<sst xmlns="http://schemas.openxmlformats.org/spreadsheetml/2006/main" count="231" uniqueCount="118">
  <si>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</si>
  <si>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</si>
  <si>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</si>
  <si>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</si>
  <si>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</si>
  <si>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</si>
  <si>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</si>
  <si>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</si>
  <si>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</si>
  <si>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</si>
  <si>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</si>
  <si>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</si>
  <si>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</si>
  <si>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</si>
  <si>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</si>
  <si>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</si>
  <si>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</si>
  <si>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</si>
  <si>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</si>
  <si>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</si>
  <si>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</si>
  <si>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</si>
  <si>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</si>
  <si>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</si>
  <si>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</si>
  <si>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</si>
  <si>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</si>
  <si>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</si>
  <si>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</si>
  <si>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</si>
  <si>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</si>
  <si>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</si>
  <si>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</si>
  <si>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</si>
  <si>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</si>
  <si>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</si>
  <si>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</si>
  <si>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</si>
  <si>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</si>
  <si>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</si>
  <si>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</si>
  <si>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</si>
  <si>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</si>
  <si>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</si>
  <si>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</si>
  <si>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</si>
  <si>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</si>
  <si>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</si>
  <si>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</si>
  <si>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</si>
  <si>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</si>
  <si>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</si>
  <si>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</si>
  <si>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</si>
  <si>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</si>
  <si>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</si>
  <si>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</si>
  <si>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</si>
  <si>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</si>
  <si>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</si>
  <si>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</si>
  <si>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</si>
  <si>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</si>
  <si>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</si>
  <si>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</si>
  <si>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</si>
  <si>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</si>
  <si>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</si>
  <si>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</si>
  <si>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</si>
  <si>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</si>
  <si>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</si>
  <si>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</si>
  <si>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</si>
  <si>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</si>
  <si>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</si>
  <si>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</si>
  <si>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</si>
  <si>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</si>
  <si>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</si>
  <si>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</si>
  <si>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</si>
  <si>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</si>
  <si>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</si>
  <si>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</si>
  <si>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</si>
  <si>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</si>
  <si>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</si>
  <si>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</si>
  <si>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</si>
  <si>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</si>
  <si>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</si>
  <si>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</si>
  <si>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</si>
  <si>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</si>
  <si>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</si>
  <si>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</si>
  <si>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</si>
  <si>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</si>
  <si>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</si>
  <si>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</si>
  <si>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</si>
  <si>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</si>
  <si>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</si>
  <si>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</si>
  <si>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</si>
  <si>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</si>
  <si>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</si>
  <si>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</si>
  <si>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</si>
  <si>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</si>
  <si>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</si>
  <si>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</si>
  <si>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</si>
  <si>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</si>
  <si>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本市は、類似団体と比較しても経営の健全性は確保しているといえるが、一般会計繰入金など使用料以外の収入で賄っている経営状況である。一般会計に頼らない経営を目指すため、引き続き経費削減、収益上昇に努めていく。また、包括的な民間委託や広域連携など経営手法を検討し、効率的に事業を進めていく。</t>
    <rPh sb="0" eb="2">
      <t>ホンシ</t>
    </rPh>
    <rPh sb="4" eb="6">
      <t>ルイジ</t>
    </rPh>
    <rPh sb="6" eb="8">
      <t>ダンタイ</t>
    </rPh>
    <rPh sb="9" eb="11">
      <t>ヒカク</t>
    </rPh>
    <rPh sb="14" eb="16">
      <t>ケイエイ</t>
    </rPh>
    <rPh sb="17" eb="20">
      <t>ケンゼンセイ</t>
    </rPh>
    <rPh sb="21" eb="23">
      <t>カクホ</t>
    </rPh>
    <rPh sb="33" eb="35">
      <t>イッパン</t>
    </rPh>
    <rPh sb="35" eb="37">
      <t>カイケイ</t>
    </rPh>
    <rPh sb="37" eb="39">
      <t>クリイレ</t>
    </rPh>
    <rPh sb="39" eb="40">
      <t>キン</t>
    </rPh>
    <rPh sb="42" eb="45">
      <t>シヨウリョウ</t>
    </rPh>
    <rPh sb="45" eb="47">
      <t>イガイ</t>
    </rPh>
    <rPh sb="48" eb="50">
      <t>シュウニュウ</t>
    </rPh>
    <rPh sb="51" eb="52">
      <t>マカナ</t>
    </rPh>
    <rPh sb="56" eb="58">
      <t>ケイエイ</t>
    </rPh>
    <rPh sb="58" eb="60">
      <t>ジョウキョウ</t>
    </rPh>
    <rPh sb="64" eb="66">
      <t>イッパン</t>
    </rPh>
    <rPh sb="66" eb="68">
      <t>カイケイ</t>
    </rPh>
    <rPh sb="69" eb="70">
      <t>タヨ</t>
    </rPh>
    <rPh sb="73" eb="75">
      <t>ケイエイ</t>
    </rPh>
    <rPh sb="76" eb="78">
      <t>メザ</t>
    </rPh>
    <rPh sb="82" eb="83">
      <t>ヒ</t>
    </rPh>
    <rPh sb="84" eb="85">
      <t>ツヅ</t>
    </rPh>
    <rPh sb="86" eb="88">
      <t>ケイヒ</t>
    </rPh>
    <rPh sb="88" eb="90">
      <t>サクゲン</t>
    </rPh>
    <rPh sb="91" eb="93">
      <t>シュウエキ</t>
    </rPh>
    <rPh sb="93" eb="95">
      <t>ジョウショウ</t>
    </rPh>
    <rPh sb="96" eb="97">
      <t>ツト</t>
    </rPh>
    <rPh sb="105" eb="108">
      <t>ホウカツテキ</t>
    </rPh>
    <rPh sb="109" eb="111">
      <t>ミンカン</t>
    </rPh>
    <rPh sb="111" eb="113">
      <t>イタク</t>
    </rPh>
    <rPh sb="114" eb="116">
      <t>コウイキ</t>
    </rPh>
    <rPh sb="116" eb="118">
      <t>レンケイ</t>
    </rPh>
    <rPh sb="120" eb="122">
      <t>ケイエイ</t>
    </rPh>
    <rPh sb="122" eb="124">
      <t>シュホウ</t>
    </rPh>
    <rPh sb="125" eb="127">
      <t>ケントウ</t>
    </rPh>
    <rPh sb="129" eb="132">
      <t>コウリツテキ</t>
    </rPh>
    <rPh sb="133" eb="135">
      <t>ジギョウ</t>
    </rPh>
    <rPh sb="136" eb="137">
      <t>スス</t>
    </rPh>
    <phoneticPr fontId="4"/>
  </si>
  <si>
    <t>①有形固定資産減価償却率は、年々増加している。今後、更新時期を迎える管渠や施設があり、建設改良費における積立金等を増加するよう努めたい。
②管渠老朽化率について、法定耐用年数を超えた管渠を計上しているが、類似団体と比較しても数値は低い状況である。また、管渠調査を行い、必要に応じて管渠更新工事を行っている。
③管渠改善率は0％であり、今後は、ストックマネジメント計画に基づいて計画的かつ効率的に進めていく。令和3年度決算の数値は誤り（0％が正解）</t>
    <rPh sb="1" eb="7">
      <t>ユウケイコテイシサン</t>
    </rPh>
    <rPh sb="7" eb="9">
      <t>ゲンカ</t>
    </rPh>
    <rPh sb="9" eb="11">
      <t>ショウキャク</t>
    </rPh>
    <rPh sb="11" eb="12">
      <t>リツ</t>
    </rPh>
    <rPh sb="14" eb="16">
      <t>ネンネン</t>
    </rPh>
    <rPh sb="16" eb="18">
      <t>ゾウカ</t>
    </rPh>
    <rPh sb="23" eb="25">
      <t>コンゴ</t>
    </rPh>
    <rPh sb="26" eb="28">
      <t>コウシン</t>
    </rPh>
    <rPh sb="28" eb="30">
      <t>ジキ</t>
    </rPh>
    <rPh sb="31" eb="32">
      <t>ムカ</t>
    </rPh>
    <rPh sb="34" eb="36">
      <t>カンキョ</t>
    </rPh>
    <rPh sb="37" eb="39">
      <t>シセツ</t>
    </rPh>
    <rPh sb="43" eb="45">
      <t>ケンセツ</t>
    </rPh>
    <rPh sb="45" eb="47">
      <t>カイリョウ</t>
    </rPh>
    <rPh sb="47" eb="48">
      <t>ヒ</t>
    </rPh>
    <rPh sb="52" eb="54">
      <t>ツミタテ</t>
    </rPh>
    <rPh sb="54" eb="55">
      <t>キン</t>
    </rPh>
    <rPh sb="55" eb="56">
      <t>トウ</t>
    </rPh>
    <rPh sb="57" eb="59">
      <t>ゾウカ</t>
    </rPh>
    <rPh sb="63" eb="64">
      <t>ツト</t>
    </rPh>
    <rPh sb="70" eb="72">
      <t>カンキョ</t>
    </rPh>
    <rPh sb="72" eb="75">
      <t>ロウキュウカ</t>
    </rPh>
    <rPh sb="75" eb="76">
      <t>リツ</t>
    </rPh>
    <rPh sb="81" eb="83">
      <t>ホウテイ</t>
    </rPh>
    <rPh sb="83" eb="85">
      <t>タイヨウ</t>
    </rPh>
    <rPh sb="126" eb="128">
      <t>カンキョ</t>
    </rPh>
    <rPh sb="128" eb="130">
      <t>チョウサ</t>
    </rPh>
    <rPh sb="131" eb="132">
      <t>オコナ</t>
    </rPh>
    <rPh sb="134" eb="136">
      <t>ヒツヨウ</t>
    </rPh>
    <rPh sb="137" eb="138">
      <t>オウ</t>
    </rPh>
    <rPh sb="140" eb="142">
      <t>カンキョ</t>
    </rPh>
    <rPh sb="142" eb="144">
      <t>コウシン</t>
    </rPh>
    <rPh sb="144" eb="146">
      <t>コウジ</t>
    </rPh>
    <rPh sb="147" eb="148">
      <t>オコナ</t>
    </rPh>
    <rPh sb="155" eb="157">
      <t>カンキョ</t>
    </rPh>
    <rPh sb="157" eb="159">
      <t>カイゼン</t>
    </rPh>
    <rPh sb="159" eb="160">
      <t>リツ</t>
    </rPh>
    <rPh sb="167" eb="169">
      <t>コンゴ</t>
    </rPh>
    <rPh sb="181" eb="183">
      <t>ケイカク</t>
    </rPh>
    <rPh sb="184" eb="185">
      <t>モト</t>
    </rPh>
    <rPh sb="188" eb="191">
      <t>ケイカクテキ</t>
    </rPh>
    <rPh sb="193" eb="196">
      <t>コウリツテキ</t>
    </rPh>
    <rPh sb="197" eb="198">
      <t>スス</t>
    </rPh>
    <rPh sb="203" eb="205">
      <t>レイワ</t>
    </rPh>
    <rPh sb="206" eb="208">
      <t>ネンド</t>
    </rPh>
    <rPh sb="208" eb="210">
      <t>ケッサン</t>
    </rPh>
    <rPh sb="211" eb="213">
      <t>スウチ</t>
    </rPh>
    <rPh sb="214" eb="215">
      <t>アヤマ</t>
    </rPh>
    <rPh sb="220" eb="222">
      <t>セイカイ</t>
    </rPh>
    <phoneticPr fontId="4"/>
  </si>
  <si>
    <t>①②経常収支比率は100％を上回っており、累積欠損金もないことから、健全な経営を維持しているが、今後、老朽化が進み維持管理費等増加傾向にあることから、使用料の見直し等検討していく。
③流動比率は315.99％で類似団体よりも非常に高い水準であり、現金は十分に確保されており、現状維持ができるよう健全経営に努めていく。
④企業債残高対事業規模比率は、類似団体より低い数値となっており、今後もこの状態を維持できるよう投資規模、料金水準とのバランスを留意していく。
⑤経費回収率は100％を下回っているが、類似団体と同程度の水準である。今後も健全運営を行うために経費削減に努めていく。
⑥汚水処理原価は類似団体より低い水準である。今後、施設の老朽化に伴い修繕費等が増加する見込みであるため、更新工事を行いながら維持管理費の減少に努めていく。
⑦⑧施設利用率、水洗化率とも類似団体より高い水準であるが、今後は人口減少に伴い低下することが見込まれるため、広域化等を検討していく必要がある。</t>
    <rPh sb="2" eb="4">
      <t>ケイジョウ</t>
    </rPh>
    <rPh sb="4" eb="6">
      <t>シュウシ</t>
    </rPh>
    <rPh sb="6" eb="8">
      <t>ヒリツ</t>
    </rPh>
    <rPh sb="14" eb="16">
      <t>ウワマワ</t>
    </rPh>
    <rPh sb="21" eb="23">
      <t>ルイセキ</t>
    </rPh>
    <rPh sb="23" eb="25">
      <t>ケッソン</t>
    </rPh>
    <rPh sb="25" eb="26">
      <t>キン</t>
    </rPh>
    <rPh sb="34" eb="36">
      <t>ケンゼン</t>
    </rPh>
    <rPh sb="37" eb="39">
      <t>ケイエイ</t>
    </rPh>
    <rPh sb="40" eb="42">
      <t>イジ</t>
    </rPh>
    <rPh sb="92" eb="94">
      <t>リュウドウ</t>
    </rPh>
    <rPh sb="94" eb="96">
      <t>ヒリツ</t>
    </rPh>
    <rPh sb="105" eb="107">
      <t>ルイジ</t>
    </rPh>
    <rPh sb="107" eb="109">
      <t>ダンタイ</t>
    </rPh>
    <rPh sb="112" eb="114">
      <t>ヒジョウ</t>
    </rPh>
    <rPh sb="115" eb="116">
      <t>タカ</t>
    </rPh>
    <rPh sb="117" eb="119">
      <t>スイジュン</t>
    </rPh>
    <rPh sb="123" eb="125">
      <t>ゲンキン</t>
    </rPh>
    <rPh sb="126" eb="128">
      <t>ジュウブン</t>
    </rPh>
    <rPh sb="129" eb="131">
      <t>カクホ</t>
    </rPh>
    <rPh sb="147" eb="149">
      <t>ケンゼン</t>
    </rPh>
    <rPh sb="160" eb="162">
      <t>キギョウ</t>
    </rPh>
    <rPh sb="162" eb="163">
      <t>サイ</t>
    </rPh>
    <rPh sb="163" eb="165">
      <t>ザンダカ</t>
    </rPh>
    <rPh sb="165" eb="166">
      <t>タイ</t>
    </rPh>
    <rPh sb="166" eb="168">
      <t>ジギョウ</t>
    </rPh>
    <rPh sb="168" eb="170">
      <t>キボ</t>
    </rPh>
    <rPh sb="170" eb="172">
      <t>ヒリツ</t>
    </rPh>
    <rPh sb="174" eb="176">
      <t>ルイジ</t>
    </rPh>
    <rPh sb="176" eb="178">
      <t>ダンタイ</t>
    </rPh>
    <rPh sb="180" eb="181">
      <t>ヒク</t>
    </rPh>
    <rPh sb="182" eb="184">
      <t>スウチ</t>
    </rPh>
    <rPh sb="191" eb="193">
      <t>コンゴ</t>
    </rPh>
    <rPh sb="196" eb="198">
      <t>ジョウタイ</t>
    </rPh>
    <rPh sb="199" eb="201">
      <t>イジ</t>
    </rPh>
    <rPh sb="206" eb="208">
      <t>トウシ</t>
    </rPh>
    <rPh sb="208" eb="210">
      <t>キボ</t>
    </rPh>
    <rPh sb="211" eb="213">
      <t>リョウキン</t>
    </rPh>
    <rPh sb="213" eb="215">
      <t>スイジュン</t>
    </rPh>
    <rPh sb="222" eb="224">
      <t>リュウイ</t>
    </rPh>
    <rPh sb="231" eb="233">
      <t>ケイヒ</t>
    </rPh>
    <rPh sb="233" eb="235">
      <t>カイシュウ</t>
    </rPh>
    <rPh sb="235" eb="236">
      <t>リツ</t>
    </rPh>
    <rPh sb="242" eb="244">
      <t>シタマワ</t>
    </rPh>
    <rPh sb="250" eb="252">
      <t>ルイジ</t>
    </rPh>
    <rPh sb="252" eb="254">
      <t>ダンタイ</t>
    </rPh>
    <rPh sb="255" eb="258">
      <t>ドウテイド</t>
    </rPh>
    <rPh sb="259" eb="261">
      <t>スイジュン</t>
    </rPh>
    <rPh sb="265" eb="267">
      <t>コンゴ</t>
    </rPh>
    <rPh sb="268" eb="270">
      <t>ケンゼン</t>
    </rPh>
    <rPh sb="270" eb="272">
      <t>ウンエイ</t>
    </rPh>
    <rPh sb="273" eb="274">
      <t>オコナ</t>
    </rPh>
    <rPh sb="278" eb="280">
      <t>ケイヒ</t>
    </rPh>
    <rPh sb="280" eb="282">
      <t>サクゲン</t>
    </rPh>
    <rPh sb="283" eb="284">
      <t>ツト</t>
    </rPh>
    <rPh sb="291" eb="293">
      <t>オスイ</t>
    </rPh>
    <rPh sb="293" eb="295">
      <t>ショリ</t>
    </rPh>
    <rPh sb="295" eb="297">
      <t>ゲンカ</t>
    </rPh>
    <rPh sb="298" eb="300">
      <t>ルイジ</t>
    </rPh>
    <rPh sb="300" eb="302">
      <t>ダンタイ</t>
    </rPh>
    <rPh sb="304" eb="305">
      <t>ヒク</t>
    </rPh>
    <rPh sb="306" eb="308">
      <t>スイジュン</t>
    </rPh>
    <rPh sb="312" eb="314">
      <t>コンゴ</t>
    </rPh>
    <rPh sb="315" eb="317">
      <t>シセツ</t>
    </rPh>
    <rPh sb="318" eb="321">
      <t>ロウキュウカ</t>
    </rPh>
    <rPh sb="322" eb="323">
      <t>トモナ</t>
    </rPh>
    <rPh sb="324" eb="327">
      <t>シュウゼンヒ</t>
    </rPh>
    <rPh sb="327" eb="328">
      <t>トウ</t>
    </rPh>
    <rPh sb="329" eb="331">
      <t>ゾウカ</t>
    </rPh>
    <rPh sb="333" eb="335">
      <t>ミコ</t>
    </rPh>
    <rPh sb="342" eb="346">
      <t>コウシンコウジ</t>
    </rPh>
    <rPh sb="347" eb="348">
      <t>オコナ</t>
    </rPh>
    <rPh sb="352" eb="354">
      <t>イジ</t>
    </rPh>
    <rPh sb="354" eb="357">
      <t>カンリヒ</t>
    </rPh>
    <rPh sb="358" eb="360">
      <t>ゲンショウ</t>
    </rPh>
    <rPh sb="361" eb="362">
      <t>ツト</t>
    </rPh>
    <rPh sb="370" eb="372">
      <t>シセツ</t>
    </rPh>
    <rPh sb="372" eb="374">
      <t>リヨウ</t>
    </rPh>
    <rPh sb="374" eb="375">
      <t>リツ</t>
    </rPh>
    <rPh sb="376" eb="379">
      <t>スイセンカ</t>
    </rPh>
    <rPh sb="379" eb="380">
      <t>リツ</t>
    </rPh>
    <rPh sb="382" eb="384">
      <t>ルイジ</t>
    </rPh>
    <rPh sb="384" eb="386">
      <t>ダンタイ</t>
    </rPh>
    <rPh sb="388" eb="389">
      <t>タカ</t>
    </rPh>
    <rPh sb="390" eb="392">
      <t>スイジュン</t>
    </rPh>
    <rPh sb="397" eb="399">
      <t>コンゴ</t>
    </rPh>
    <rPh sb="400" eb="402">
      <t>ジンコウ</t>
    </rPh>
    <rPh sb="402" eb="404">
      <t>ゲンショウ</t>
    </rPh>
    <rPh sb="405" eb="406">
      <t>トモナ</t>
    </rPh>
    <rPh sb="407" eb="409">
      <t>テイカ</t>
    </rPh>
    <rPh sb="414" eb="416">
      <t>ミコ</t>
    </rPh>
    <rPh sb="422" eb="425">
      <t>コウイキカ</t>
    </rPh>
    <rPh sb="425" eb="426">
      <t>トウ</t>
    </rPh>
    <rPh sb="427" eb="429">
      <t>ケントウ</t>
    </rPh>
    <rPh sb="433" eb="4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</si>
</sst>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0.74</c:v>
                </c:pt>
                <c:pt idx="4">
                  <c:v>0</c:v>
                </c:pt>
              </c:numCache>
            </c:numRef>
          </c:val>
          <c:extLst>
            <c:ext xmlns:c16="http://schemas.microsoft.com/office/drawing/2014/chart" uri="{C3380CC4-5D6E-409C-BE32-E72D297353CC}">
              <c16:uniqueId val="{00000000-C31E-4461-9554-990D96A4AF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C31E-4461-9554-990D96A4AF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83.26</c:v>
                </c:pt>
                <c:pt idx="1">
                  <c:v>76.66</c:v>
                </c:pt>
                <c:pt idx="2">
                  <c:v>78.06</c:v>
                </c:pt>
                <c:pt idx="3">
                  <c:v>76.12</c:v>
                </c:pt>
                <c:pt idx="4">
                  <c:v>76.75</c:v>
                </c:pt>
              </c:numCache>
            </c:numRef>
          </c:val>
          <c:extLst>
            <c:ext xmlns:c16="http://schemas.microsoft.com/office/drawing/2014/chart" uri="{C3380CC4-5D6E-409C-BE32-E72D297353CC}">
              <c16:uniqueId val="{00000000-5E1D-48C8-B363-EFF6ABF32F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5E1D-48C8-B363-EFF6ABF32F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94.35</c:v>
                </c:pt>
                <c:pt idx="1">
                  <c:v>94.43</c:v>
                </c:pt>
                <c:pt idx="2">
                  <c:v>95.18</c:v>
                </c:pt>
                <c:pt idx="3">
                  <c:v>95.43</c:v>
                </c:pt>
                <c:pt idx="4">
                  <c:v>95.61</c:v>
                </c:pt>
              </c:numCache>
            </c:numRef>
          </c:val>
          <c:extLst>
            <c:ext xmlns:c16="http://schemas.microsoft.com/office/drawing/2014/chart" uri="{C3380CC4-5D6E-409C-BE32-E72D297353CC}">
              <c16:uniqueId val="{00000000-872F-4CF5-85F4-82C30054CC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872F-4CF5-85F4-82C30054CC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109.13</c:v>
                </c:pt>
                <c:pt idx="1">
                  <c:v>111.71</c:v>
                </c:pt>
                <c:pt idx="2">
                  <c:v>112.79</c:v>
                </c:pt>
                <c:pt idx="3">
                  <c:v>112.41</c:v>
                </c:pt>
                <c:pt idx="4">
                  <c:v>110.04</c:v>
                </c:pt>
              </c:numCache>
            </c:numRef>
          </c:val>
          <c:extLst>
            <c:ext xmlns:c16="http://schemas.microsoft.com/office/drawing/2014/chart" uri="{C3380CC4-5D6E-409C-BE32-E72D297353CC}">
              <c16:uniqueId val="{00000000-0FC4-41BC-86ED-D9487E7710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0FC4-41BC-86ED-D9487E7710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21.83</c:v>
                </c:pt>
                <c:pt idx="1">
                  <c:v>24.96</c:v>
                </c:pt>
                <c:pt idx="2">
                  <c:v>28.78</c:v>
                </c:pt>
                <c:pt idx="3">
                  <c:v>32.36</c:v>
                </c:pt>
                <c:pt idx="4">
                  <c:v>35.520000000000003</c:v>
                </c:pt>
              </c:numCache>
            </c:numRef>
          </c:val>
          <c:extLst>
            <c:ext xmlns:c16="http://schemas.microsoft.com/office/drawing/2014/chart" uri="{C3380CC4-5D6E-409C-BE32-E72D297353CC}">
              <c16:uniqueId val="{00000000-CBD8-48DB-B28B-169CB8CB33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CBD8-48DB-B28B-169CB8CB33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0.56000000000000005</c:v>
                </c:pt>
                <c:pt idx="4" formatCode="#,##0.00;&quot;△&quot;#,##0.00;&quot;-&quot;">
                  <c:v>0.62</c:v>
                </c:pt>
              </c:numCache>
            </c:numRef>
          </c:val>
          <c:extLst>
            <c:ext xmlns:c16="http://schemas.microsoft.com/office/drawing/2014/chart" uri="{C3380CC4-5D6E-409C-BE32-E72D297353CC}">
              <c16:uniqueId val="{00000000-60A8-44F9-8FB3-14A3A3E9C0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60A8-44F9-8FB3-14A3A3E9C0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A7-4C58-9260-00B2D1BDA8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E4A7-4C58-9260-00B2D1BDA8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221.22</c:v>
                </c:pt>
                <c:pt idx="1">
                  <c:v>236.75</c:v>
                </c:pt>
                <c:pt idx="2">
                  <c:v>277.63</c:v>
                </c:pt>
                <c:pt idx="3">
                  <c:v>305.82</c:v>
                </c:pt>
                <c:pt idx="4">
                  <c:v>315.99</c:v>
                </c:pt>
              </c:numCache>
            </c:numRef>
          </c:val>
          <c:extLst>
            <c:ext xmlns:c16="http://schemas.microsoft.com/office/drawing/2014/chart" uri="{C3380CC4-5D6E-409C-BE32-E72D297353CC}">
              <c16:uniqueId val="{00000000-B70B-4A44-8F6F-54B21E7DC8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B70B-4A44-8F6F-54B21E7DC8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346.32</c:v>
                </c:pt>
                <c:pt idx="1">
                  <c:v>439.94</c:v>
                </c:pt>
                <c:pt idx="2">
                  <c:v>415.13</c:v>
                </c:pt>
                <c:pt idx="3">
                  <c:v>400.03</c:v>
                </c:pt>
                <c:pt idx="4">
                  <c:v>395.27</c:v>
                </c:pt>
              </c:numCache>
            </c:numRef>
          </c:val>
          <c:extLst>
            <c:ext xmlns:c16="http://schemas.microsoft.com/office/drawing/2014/chart" uri="{C3380CC4-5D6E-409C-BE32-E72D297353CC}">
              <c16:uniqueId val="{00000000-C91A-4AE0-9537-56163B644F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C91A-4AE0-9537-56163B644F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117.91</c:v>
                </c:pt>
                <c:pt idx="1">
                  <c:v>96.18</c:v>
                </c:pt>
                <c:pt idx="2">
                  <c:v>96.34</c:v>
                </c:pt>
                <c:pt idx="3">
                  <c:v>94.71</c:v>
                </c:pt>
                <c:pt idx="4">
                  <c:v>96.14</c:v>
                </c:pt>
              </c:numCache>
            </c:numRef>
          </c:val>
          <c:extLst>
            <c:ext xmlns:c16="http://schemas.microsoft.com/office/drawing/2014/chart" uri="{C3380CC4-5D6E-409C-BE32-E72D297353CC}">
              <c16:uniqueId val="{00000000-2634-4222-96AA-78427DEFC6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2634-4222-96AA-78427DEFC6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123.64</c:v>
                </c:pt>
                <c:pt idx="1">
                  <c:v>150</c:v>
                </c:pt>
                <c:pt idx="2">
                  <c:v>150</c:v>
                </c:pt>
                <c:pt idx="3">
                  <c:v>149.37</c:v>
                </c:pt>
                <c:pt idx="4">
                  <c:v>150</c:v>
                </c:pt>
              </c:numCache>
            </c:numRef>
          </c:val>
          <c:extLst>
            <c:ext xmlns:c16="http://schemas.microsoft.com/office/drawing/2014/chart" uri="{C3380CC4-5D6E-409C-BE32-E72D297353CC}">
              <c16:uniqueId val="{00000000-E137-4D33-8F85-ABDD59F060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E137-4D33-8F85-ABDD59F060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宇土市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36483</v>
      </c>
      <c r="AM8" s="45"/>
      <c r="AN8" s="45"/>
      <c r="AO8" s="45"/>
      <c r="AP8" s="45"/>
      <c r="AQ8" s="45"/>
      <c r="AR8" s="45"/>
      <c r="AS8" s="45"/>
      <c r="AT8" s="46">
        <f>データ!T6</f>
        <v>74.3</v>
      </c>
      <c r="AU8" s="46"/>
      <c r="AV8" s="46"/>
      <c r="AW8" s="46"/>
      <c r="AX8" s="46"/>
      <c r="AY8" s="46"/>
      <c r="AZ8" s="46"/>
      <c r="BA8" s="46"/>
      <c r="BB8" s="46">
        <f>データ!U6</f>
        <v>491.02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66.95</v>
      </c>
      <c r="J10" s="46"/>
      <c r="K10" s="46"/>
      <c r="L10" s="46"/>
      <c r="M10" s="46"/>
      <c r="N10" s="46"/>
      <c r="O10" s="46"/>
      <c r="P10" s="46">
        <f>データ!P6</f>
        <v>76.95</v>
      </c>
      <c r="Q10" s="46"/>
      <c r="R10" s="46"/>
      <c r="S10" s="46"/>
      <c r="T10" s="46"/>
      <c r="U10" s="46"/>
      <c r="V10" s="46"/>
      <c r="W10" s="46">
        <f>データ!Q6</f>
        <v>77.239999999999995</v>
      </c>
      <c r="X10" s="46"/>
      <c r="Y10" s="46"/>
      <c r="Z10" s="46"/>
      <c r="AA10" s="46"/>
      <c r="AB10" s="46"/>
      <c r="AC10" s="46"/>
      <c r="AD10" s="45">
        <f>データ!R6</f>
        <v>3050</v>
      </c>
      <c r="AE10" s="45"/>
      <c r="AF10" s="45"/>
      <c r="AG10" s="45"/>
      <c r="AH10" s="45"/>
      <c r="AI10" s="45"/>
      <c r="AJ10" s="45"/>
      <c r="AK10" s="2"/>
      <c r="AL10" s="45">
        <f>データ!V6</f>
        <v>28060</v>
      </c>
      <c r="AM10" s="45"/>
      <c r="AN10" s="45"/>
      <c r="AO10" s="45"/>
      <c r="AP10" s="45"/>
      <c r="AQ10" s="45"/>
      <c r="AR10" s="45"/>
      <c r="AS10" s="45"/>
      <c r="AT10" s="46">
        <f>データ!W6</f>
        <v>8.02</v>
      </c>
      <c r="AU10" s="46"/>
      <c r="AV10" s="46"/>
      <c r="AW10" s="46"/>
      <c r="AX10" s="46"/>
      <c r="AY10" s="46"/>
      <c r="AZ10" s="46"/>
      <c r="BA10" s="46"/>
      <c r="BB10" s="46">
        <f>データ!X6</f>
        <v>3498.75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bSeIJ8SaYmd7iwWOQ2txe5vQaNnYuCPRla3cA/NG8mv8/7rVBPiZmhvPzUY+Y0WZUPrUthAPxknL+qqK82LPQ==" saltValue="I6Ji1qFHB1vaBks1gk2y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432113</v>
      </c>
      <c r="D6" s="19">
        <f t="shared" si="3"/>
        <v>46</v>
      </c>
      <c r="E6" s="19">
        <f t="shared" si="3"/>
        <v>17</v>
      </c>
      <c r="F6" s="19">
        <f t="shared" si="3"/>
        <v>1</v>
      </c>
      <c r="G6" s="19">
        <f t="shared" si="3"/>
        <v>0</v>
      </c>
      <c r="H6" s="19" t="str">
        <f t="shared" si="3"/>
        <v>熊本県　宇土市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66.95</v>
      </c>
      <c r="P6" s="20">
        <f t="shared" si="3"/>
        <v>76.95</v>
      </c>
      <c r="Q6" s="20">
        <f t="shared" si="3"/>
        <v>77.239999999999995</v>
      </c>
      <c r="R6" s="20">
        <f t="shared" si="3"/>
        <v>3050</v>
      </c>
      <c r="S6" s="20">
        <f t="shared" si="3"/>
        <v>36483</v>
      </c>
      <c r="T6" s="20">
        <f t="shared" si="3"/>
        <v>74.3</v>
      </c>
      <c r="U6" s="20">
        <f t="shared" si="3"/>
        <v>491.02</v>
      </c>
      <c r="V6" s="20">
        <f t="shared" si="3"/>
        <v>28060</v>
      </c>
      <c r="W6" s="20">
        <f t="shared" si="3"/>
        <v>8.02</v>
      </c>
      <c r="X6" s="20">
        <f t="shared" si="3"/>
        <v>3498.75</v>
      </c>
      <c r="Y6" s="21">
        <f>IF(Y7="",NA(),Y7)</f>
        <v>109.13</v>
      </c>
      <c r="Z6" s="21">
        <f t="shared" ref="Z6:AH6" si="4">IF(Z7="",NA(),Z7)</f>
        <v>111.71</v>
      </c>
      <c r="AA6" s="21">
        <f t="shared" si="4"/>
        <v>112.79</v>
      </c>
      <c r="AB6" s="21">
        <f t="shared" si="4"/>
        <v>112.41</v>
      </c>
      <c r="AC6" s="21">
        <f t="shared" si="4"/>
        <v>110.04</v>
      </c>
      <c r="AD6" s="21">
        <f t="shared" si="4"/>
        <v>105.06</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41.56</v>
      </c>
      <c r="AP6" s="21">
        <f t="shared" si="5"/>
        <v>34.4</v>
      </c>
      <c r="AQ6" s="21">
        <f t="shared" si="5"/>
        <v>18.36</v>
      </c>
      <c r="AR6" s="21">
        <f t="shared" si="5"/>
        <v>18.010000000000002</v>
      </c>
      <c r="AS6" s="21">
        <f t="shared" si="5"/>
        <v>23.86</v>
      </c>
      <c r="AT6" s="20" t="str">
        <f>IF(AT7="","",IF(AT7="-","【-】","【"&amp;SUBSTITUTE(TEXT(AT7,"#,##0.00"),"-","△")&amp;"】"))</f>
        <v>【3.15】</v>
      </c>
      <c r="AU6" s="21">
        <f>IF(AU7="",NA(),AU7)</f>
        <v>221.22</v>
      </c>
      <c r="AV6" s="21">
        <f t="shared" ref="AV6:BD6" si="6">IF(AV7="",NA(),AV7)</f>
        <v>236.75</v>
      </c>
      <c r="AW6" s="21">
        <f t="shared" si="6"/>
        <v>277.63</v>
      </c>
      <c r="AX6" s="21">
        <f t="shared" si="6"/>
        <v>305.82</v>
      </c>
      <c r="AY6" s="21">
        <f t="shared" si="6"/>
        <v>315.99</v>
      </c>
      <c r="AZ6" s="21">
        <f t="shared" si="6"/>
        <v>80.81</v>
      </c>
      <c r="BA6" s="21">
        <f t="shared" si="6"/>
        <v>68.17</v>
      </c>
      <c r="BB6" s="21">
        <f t="shared" si="6"/>
        <v>55.6</v>
      </c>
      <c r="BC6" s="21">
        <f t="shared" si="6"/>
        <v>59.4</v>
      </c>
      <c r="BD6" s="21">
        <f t="shared" si="6"/>
        <v>68.27</v>
      </c>
      <c r="BE6" s="20" t="str">
        <f>IF(BE7="","",IF(BE7="-","【-】","【"&amp;SUBSTITUTE(TEXT(BE7,"#,##0.00"),"-","△")&amp;"】"))</f>
        <v>【73.44】</v>
      </c>
      <c r="BF6" s="21">
        <f>IF(BF7="",NA(),BF7)</f>
        <v>346.32</v>
      </c>
      <c r="BG6" s="21">
        <f t="shared" ref="BG6:BO6" si="7">IF(BG7="",NA(),BG7)</f>
        <v>439.94</v>
      </c>
      <c r="BH6" s="21">
        <f t="shared" si="7"/>
        <v>415.13</v>
      </c>
      <c r="BI6" s="21">
        <f t="shared" si="7"/>
        <v>400.03</v>
      </c>
      <c r="BJ6" s="21">
        <f t="shared" si="7"/>
        <v>395.27</v>
      </c>
      <c r="BK6" s="21">
        <f t="shared" si="7"/>
        <v>768.62</v>
      </c>
      <c r="BL6" s="21">
        <f t="shared" si="7"/>
        <v>789.44</v>
      </c>
      <c r="BM6" s="21">
        <f t="shared" si="7"/>
        <v>789.08</v>
      </c>
      <c r="BN6" s="21">
        <f t="shared" si="7"/>
        <v>747.84</v>
      </c>
      <c r="BO6" s="21">
        <f t="shared" si="7"/>
        <v>804.98</v>
      </c>
      <c r="BP6" s="20" t="str">
        <f>IF(BP7="","",IF(BP7="-","【-】","【"&amp;SUBSTITUTE(TEXT(BP7,"#,##0.00"),"-","△")&amp;"】"))</f>
        <v>【652.82】</v>
      </c>
      <c r="BQ6" s="21">
        <f>IF(BQ7="",NA(),BQ7)</f>
        <v>117.91</v>
      </c>
      <c r="BR6" s="21">
        <f t="shared" ref="BR6:BZ6" si="8">IF(BR7="",NA(),BR7)</f>
        <v>96.18</v>
      </c>
      <c r="BS6" s="21">
        <f t="shared" si="8"/>
        <v>96.34</v>
      </c>
      <c r="BT6" s="21">
        <f t="shared" si="8"/>
        <v>94.71</v>
      </c>
      <c r="BU6" s="21">
        <f t="shared" si="8"/>
        <v>96.14</v>
      </c>
      <c r="BV6" s="21">
        <f t="shared" si="8"/>
        <v>88.06</v>
      </c>
      <c r="BW6" s="21">
        <f t="shared" si="8"/>
        <v>87.29</v>
      </c>
      <c r="BX6" s="21">
        <f t="shared" si="8"/>
        <v>88.25</v>
      </c>
      <c r="BY6" s="21">
        <f t="shared" si="8"/>
        <v>90.17</v>
      </c>
      <c r="BZ6" s="21">
        <f t="shared" si="8"/>
        <v>88.71</v>
      </c>
      <c r="CA6" s="20" t="str">
        <f>IF(CA7="","",IF(CA7="-","【-】","【"&amp;SUBSTITUTE(TEXT(CA7,"#,##0.00"),"-","△")&amp;"】"))</f>
        <v>【97.61】</v>
      </c>
      <c r="CB6" s="21">
        <f>IF(CB7="",NA(),CB7)</f>
        <v>123.64</v>
      </c>
      <c r="CC6" s="21">
        <f t="shared" ref="CC6:CK6" si="9">IF(CC7="",NA(),CC7)</f>
        <v>150</v>
      </c>
      <c r="CD6" s="21">
        <f t="shared" si="9"/>
        <v>150</v>
      </c>
      <c r="CE6" s="21">
        <f t="shared" si="9"/>
        <v>149.37</v>
      </c>
      <c r="CF6" s="21">
        <f t="shared" si="9"/>
        <v>150</v>
      </c>
      <c r="CG6" s="21">
        <f t="shared" si="9"/>
        <v>179.32</v>
      </c>
      <c r="CH6" s="21">
        <f t="shared" si="9"/>
        <v>176.67</v>
      </c>
      <c r="CI6" s="21">
        <f t="shared" si="9"/>
        <v>176.37</v>
      </c>
      <c r="CJ6" s="21">
        <f t="shared" si="9"/>
        <v>173.17</v>
      </c>
      <c r="CK6" s="21">
        <f t="shared" si="9"/>
        <v>174.8</v>
      </c>
      <c r="CL6" s="20" t="str">
        <f>IF(CL7="","",IF(CL7="-","【-】","【"&amp;SUBSTITUTE(TEXT(CL7,"#,##0.00"),"-","△")&amp;"】"))</f>
        <v>【138.29】</v>
      </c>
      <c r="CM6" s="21">
        <f>IF(CM7="",NA(),CM7)</f>
        <v>83.26</v>
      </c>
      <c r="CN6" s="21">
        <f t="shared" ref="CN6:CV6" si="10">IF(CN7="",NA(),CN7)</f>
        <v>76.66</v>
      </c>
      <c r="CO6" s="21">
        <f t="shared" si="10"/>
        <v>78.06</v>
      </c>
      <c r="CP6" s="21">
        <f t="shared" si="10"/>
        <v>76.12</v>
      </c>
      <c r="CQ6" s="21">
        <f t="shared" si="10"/>
        <v>76.75</v>
      </c>
      <c r="CR6" s="21">
        <f t="shared" si="10"/>
        <v>58</v>
      </c>
      <c r="CS6" s="21">
        <f t="shared" si="10"/>
        <v>57.42</v>
      </c>
      <c r="CT6" s="21">
        <f t="shared" si="10"/>
        <v>56.72</v>
      </c>
      <c r="CU6" s="21">
        <f t="shared" si="10"/>
        <v>56.43</v>
      </c>
      <c r="CV6" s="21">
        <f t="shared" si="10"/>
        <v>55.82</v>
      </c>
      <c r="CW6" s="20" t="str">
        <f>IF(CW7="","",IF(CW7="-","【-】","【"&amp;SUBSTITUTE(TEXT(CW7,"#,##0.00"),"-","△")&amp;"】"))</f>
        <v>【59.10】</v>
      </c>
      <c r="CX6" s="21">
        <f>IF(CX7="",NA(),CX7)</f>
        <v>94.35</v>
      </c>
      <c r="CY6" s="21">
        <f t="shared" ref="CY6:DG6" si="11">IF(CY7="",NA(),CY7)</f>
        <v>94.43</v>
      </c>
      <c r="CZ6" s="21">
        <f t="shared" si="11"/>
        <v>95.18</v>
      </c>
      <c r="DA6" s="21">
        <f t="shared" si="11"/>
        <v>95.43</v>
      </c>
      <c r="DB6" s="21">
        <f t="shared" si="11"/>
        <v>95.61</v>
      </c>
      <c r="DC6" s="21">
        <f t="shared" si="11"/>
        <v>89.79</v>
      </c>
      <c r="DD6" s="21">
        <f t="shared" si="11"/>
        <v>90.42</v>
      </c>
      <c r="DE6" s="21">
        <f t="shared" si="11"/>
        <v>90.72</v>
      </c>
      <c r="DF6" s="21">
        <f t="shared" si="11"/>
        <v>91.07</v>
      </c>
      <c r="DG6" s="21">
        <f t="shared" si="11"/>
        <v>90.67</v>
      </c>
      <c r="DH6" s="20" t="str">
        <f>IF(DH7="","",IF(DH7="-","【-】","【"&amp;SUBSTITUTE(TEXT(DH7,"#,##0.00"),"-","△")&amp;"】"))</f>
        <v>【95.82】</v>
      </c>
      <c r="DI6" s="21">
        <f>IF(DI7="",NA(),DI7)</f>
        <v>21.83</v>
      </c>
      <c r="DJ6" s="21">
        <f t="shared" ref="DJ6:DR6" si="12">IF(DJ7="",NA(),DJ7)</f>
        <v>24.96</v>
      </c>
      <c r="DK6" s="21">
        <f t="shared" si="12"/>
        <v>28.78</v>
      </c>
      <c r="DL6" s="21">
        <f t="shared" si="12"/>
        <v>32.36</v>
      </c>
      <c r="DM6" s="21">
        <f t="shared" si="12"/>
        <v>35.520000000000003</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1">
        <f t="shared" si="13"/>
        <v>0.56000000000000005</v>
      </c>
      <c r="DX6" s="21">
        <f t="shared" si="13"/>
        <v>0.62</v>
      </c>
      <c r="DY6" s="21">
        <f t="shared" si="13"/>
        <v>1.83</v>
      </c>
      <c r="DZ6" s="21">
        <f t="shared" si="13"/>
        <v>1.37</v>
      </c>
      <c r="EA6" s="21">
        <f t="shared" si="13"/>
        <v>1.34</v>
      </c>
      <c r="EB6" s="21">
        <f t="shared" si="13"/>
        <v>1.5</v>
      </c>
      <c r="EC6" s="21">
        <f t="shared" si="13"/>
        <v>1.4</v>
      </c>
      <c r="ED6" s="20" t="str">
        <f>IF(ED7="","",IF(ED7="-","【-】","【"&amp;SUBSTITUTE(TEXT(ED7,"#,##0.00"),"-","△")&amp;"】"))</f>
        <v>【7.62】</v>
      </c>
      <c r="EE6" s="20">
        <f>IF(EE7="",NA(),EE7)</f>
        <v>0</v>
      </c>
      <c r="EF6" s="20">
        <f t="shared" ref="EF6:EN6" si="14">IF(EF7="",NA(),EF7)</f>
        <v>0</v>
      </c>
      <c r="EG6" s="20">
        <f t="shared" si="14"/>
        <v>0</v>
      </c>
      <c r="EH6" s="21">
        <f t="shared" si="14"/>
        <v>0.74</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432113</v>
      </c>
      <c r="D7" s="23">
        <v>46</v>
      </c>
      <c r="E7" s="23">
        <v>17</v>
      </c>
      <c r="F7" s="23">
        <v>1</v>
      </c>
      <c r="G7" s="23">
        <v>0</v>
      </c>
      <c r="H7" s="23" t="s">
        <v>96</v>
      </c>
      <c r="I7" s="23" t="s">
        <v>97</v>
      </c>
      <c r="J7" s="23" t="s">
        <v>98</v>
      </c>
      <c r="K7" s="23" t="s">
        <v>99</v>
      </c>
      <c r="L7" s="23" t="s">
        <v>100</v>
      </c>
      <c r="M7" s="23" t="s">
        <v>101</v>
      </c>
      <c r="N7" s="24" t="s">
        <v>102</v>
      </c>
      <c r="O7" s="24">
        <v>66.95</v>
      </c>
      <c r="P7" s="24">
        <v>76.95</v>
      </c>
      <c r="Q7" s="24">
        <v>77.239999999999995</v>
      </c>
      <c r="R7" s="24">
        <v>3050</v>
      </c>
      <c r="S7" s="24">
        <v>36483</v>
      </c>
      <c r="T7" s="24">
        <v>74.3</v>
      </c>
      <c r="U7" s="24">
        <v>491.02</v>
      </c>
      <c r="V7" s="24">
        <v>28060</v>
      </c>
      <c r="W7" s="24">
        <v>8.02</v>
      </c>
      <c r="X7" s="24">
        <v>3498.75</v>
      </c>
      <c r="Y7" s="24">
        <v>109.13</v>
      </c>
      <c r="Z7" s="24">
        <v>111.71</v>
      </c>
      <c r="AA7" s="24">
        <v>112.79</v>
      </c>
      <c r="AB7" s="24">
        <v>112.41</v>
      </c>
      <c r="AC7" s="24">
        <v>110.04</v>
      </c>
      <c r="AD7" s="24">
        <v>105.06</v>
      </c>
      <c r="AE7" s="24">
        <v>106.81</v>
      </c>
      <c r="AF7" s="24">
        <v>106.5</v>
      </c>
      <c r="AG7" s="24">
        <v>106.22</v>
      </c>
      <c r="AH7" s="24">
        <v>107.01</v>
      </c>
      <c r="AI7" s="24">
        <v>106.11</v>
      </c>
      <c r="AJ7" s="24">
        <v>0</v>
      </c>
      <c r="AK7" s="24">
        <v>0</v>
      </c>
      <c r="AL7" s="24">
        <v>0</v>
      </c>
      <c r="AM7" s="24">
        <v>0</v>
      </c>
      <c r="AN7" s="24">
        <v>0</v>
      </c>
      <c r="AO7" s="24">
        <v>41.56</v>
      </c>
      <c r="AP7" s="24">
        <v>34.4</v>
      </c>
      <c r="AQ7" s="24">
        <v>18.36</v>
      </c>
      <c r="AR7" s="24">
        <v>18.010000000000002</v>
      </c>
      <c r="AS7" s="24">
        <v>23.86</v>
      </c>
      <c r="AT7" s="24">
        <v>3.15</v>
      </c>
      <c r="AU7" s="24">
        <v>221.22</v>
      </c>
      <c r="AV7" s="24">
        <v>236.75</v>
      </c>
      <c r="AW7" s="24">
        <v>277.63</v>
      </c>
      <c r="AX7" s="24">
        <v>305.82</v>
      </c>
      <c r="AY7" s="24">
        <v>315.99</v>
      </c>
      <c r="AZ7" s="24">
        <v>80.81</v>
      </c>
      <c r="BA7" s="24">
        <v>68.17</v>
      </c>
      <c r="BB7" s="24">
        <v>55.6</v>
      </c>
      <c r="BC7" s="24">
        <v>59.4</v>
      </c>
      <c r="BD7" s="24">
        <v>68.27</v>
      </c>
      <c r="BE7" s="24">
        <v>73.44</v>
      </c>
      <c r="BF7" s="24">
        <v>346.32</v>
      </c>
      <c r="BG7" s="24">
        <v>439.94</v>
      </c>
      <c r="BH7" s="24">
        <v>415.13</v>
      </c>
      <c r="BI7" s="24">
        <v>400.03</v>
      </c>
      <c r="BJ7" s="24">
        <v>395.27</v>
      </c>
      <c r="BK7" s="24">
        <v>768.62</v>
      </c>
      <c r="BL7" s="24">
        <v>789.44</v>
      </c>
      <c r="BM7" s="24">
        <v>789.08</v>
      </c>
      <c r="BN7" s="24">
        <v>747.84</v>
      </c>
      <c r="BO7" s="24">
        <v>804.98</v>
      </c>
      <c r="BP7" s="24">
        <v>652.82000000000005</v>
      </c>
      <c r="BQ7" s="24">
        <v>117.91</v>
      </c>
      <c r="BR7" s="24">
        <v>96.18</v>
      </c>
      <c r="BS7" s="24">
        <v>96.34</v>
      </c>
      <c r="BT7" s="24">
        <v>94.71</v>
      </c>
      <c r="BU7" s="24">
        <v>96.14</v>
      </c>
      <c r="BV7" s="24">
        <v>88.06</v>
      </c>
      <c r="BW7" s="24">
        <v>87.29</v>
      </c>
      <c r="BX7" s="24">
        <v>88.25</v>
      </c>
      <c r="BY7" s="24">
        <v>90.17</v>
      </c>
      <c r="BZ7" s="24">
        <v>88.71</v>
      </c>
      <c r="CA7" s="24">
        <v>97.61</v>
      </c>
      <c r="CB7" s="24">
        <v>123.64</v>
      </c>
      <c r="CC7" s="24">
        <v>150</v>
      </c>
      <c r="CD7" s="24">
        <v>150</v>
      </c>
      <c r="CE7" s="24">
        <v>149.37</v>
      </c>
      <c r="CF7" s="24">
        <v>150</v>
      </c>
      <c r="CG7" s="24">
        <v>179.32</v>
      </c>
      <c r="CH7" s="24">
        <v>176.67</v>
      </c>
      <c r="CI7" s="24">
        <v>176.37</v>
      </c>
      <c r="CJ7" s="24">
        <v>173.17</v>
      </c>
      <c r="CK7" s="24">
        <v>174.8</v>
      </c>
      <c r="CL7" s="24">
        <v>138.29</v>
      </c>
      <c r="CM7" s="24">
        <v>83.26</v>
      </c>
      <c r="CN7" s="24">
        <v>76.66</v>
      </c>
      <c r="CO7" s="24">
        <v>78.06</v>
      </c>
      <c r="CP7" s="24">
        <v>76.12</v>
      </c>
      <c r="CQ7" s="24">
        <v>76.75</v>
      </c>
      <c r="CR7" s="24">
        <v>58</v>
      </c>
      <c r="CS7" s="24">
        <v>57.42</v>
      </c>
      <c r="CT7" s="24">
        <v>56.72</v>
      </c>
      <c r="CU7" s="24">
        <v>56.43</v>
      </c>
      <c r="CV7" s="24">
        <v>55.82</v>
      </c>
      <c r="CW7" s="24">
        <v>59.1</v>
      </c>
      <c r="CX7" s="24">
        <v>94.35</v>
      </c>
      <c r="CY7" s="24">
        <v>94.43</v>
      </c>
      <c r="CZ7" s="24">
        <v>95.18</v>
      </c>
      <c r="DA7" s="24">
        <v>95.43</v>
      </c>
      <c r="DB7" s="24">
        <v>95.61</v>
      </c>
      <c r="DC7" s="24">
        <v>89.79</v>
      </c>
      <c r="DD7" s="24">
        <v>90.42</v>
      </c>
      <c r="DE7" s="24">
        <v>90.72</v>
      </c>
      <c r="DF7" s="24">
        <v>91.07</v>
      </c>
      <c r="DG7" s="24">
        <v>90.67</v>
      </c>
      <c r="DH7" s="24">
        <v>95.82</v>
      </c>
      <c r="DI7" s="24">
        <v>21.83</v>
      </c>
      <c r="DJ7" s="24">
        <v>24.96</v>
      </c>
      <c r="DK7" s="24">
        <v>28.78</v>
      </c>
      <c r="DL7" s="24">
        <v>32.36</v>
      </c>
      <c r="DM7" s="24">
        <v>35.520000000000003</v>
      </c>
      <c r="DN7" s="24">
        <v>30.6</v>
      </c>
      <c r="DO7" s="24">
        <v>29.23</v>
      </c>
      <c r="DP7" s="24">
        <v>20.78</v>
      </c>
      <c r="DQ7" s="24">
        <v>23.54</v>
      </c>
      <c r="DR7" s="24">
        <v>25.86</v>
      </c>
      <c r="DS7" s="24">
        <v>39.74</v>
      </c>
      <c r="DT7" s="24">
        <v>0</v>
      </c>
      <c r="DU7" s="24">
        <v>0</v>
      </c>
      <c r="DV7" s="24">
        <v>0</v>
      </c>
      <c r="DW7" s="24">
        <v>0.56000000000000005</v>
      </c>
      <c r="DX7" s="24">
        <v>0.62</v>
      </c>
      <c r="DY7" s="24">
        <v>1.83</v>
      </c>
      <c r="DZ7" s="24">
        <v>1.37</v>
      </c>
      <c r="EA7" s="24">
        <v>1.34</v>
      </c>
      <c r="EB7" s="24">
        <v>1.5</v>
      </c>
      <c r="EC7" s="24">
        <v>1.4</v>
      </c>
      <c r="ED7" s="24">
        <v>7.62</v>
      </c>
      <c r="EE7" s="24">
        <v>0</v>
      </c>
      <c r="EF7" s="24">
        <v>0</v>
      </c>
      <c r="EG7" s="24">
        <v>0</v>
      </c>
      <c r="EH7" s="24">
        <v>0.74</v>
      </c>
      <c r="EI7" s="24">
        <v>0</v>
      </c>
      <c r="EJ7" s="24">
        <v>0.21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4811114</cp:lastModifiedBy>
  <cp:lastPrinted>2024-01-29T08:40:35Z</cp:lastPrinted>
  <dcterms:created xsi:type="dcterms:W3CDTF">2023-12-12T00:52:00Z</dcterms:created>
  <dcterms:modified xsi:type="dcterms:W3CDTF">2024-02-16T02:56:37Z</dcterms:modified>
  <cp:category/>
</cp:coreProperties>
</file>