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15\新共通\G000水道局_限定\G200下水道課_限定\001 Mail Box\2023\240119Fwd 【県市町村課：131〆】公営企業に係る経営比較分析表（令和４年度決算）の分析等について（依頼）\03 人吉市\下水道\"/>
    </mc:Choice>
  </mc:AlternateContent>
  <workbookProtection workbookAlgorithmName="SHA-512" workbookHashValue="/GZmiYOjEFWucjBKCRAYsnUlf3TpOfeZRQCH53FYJyghnI6xriNKDJ8AEN8+xxdmeDBg63i/JZOVQ6Ba4zvaKw==" workbookSaltValue="mSZs36wyt8tuv15m+JHhM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<sst xmlns="http://schemas.openxmlformats.org/spreadsheetml/2006/main" count="231" uniqueCount="117">
  <si>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</si>
  <si>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</si>
  <si>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</si>
  <si>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</si>
  <si>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</si>
  <si>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</si>
  <si>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</si>
  <si>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</si>
  <si>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</si>
  <si>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</si>
  <si>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</si>
  <si>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</si>
  <si>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</si>
  <si>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</si>
  <si>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</si>
  <si>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</si>
  <si>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</si>
  <si>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</si>
  <si>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</si>
  <si>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</si>
  <si>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</si>
  <si>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</si>
  <si>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</si>
  <si>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</si>
  <si>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</si>
  <si>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</si>
  <si>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</si>
  <si>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</si>
  <si>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</si>
  <si>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</si>
  <si>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</si>
  <si>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</si>
  <si>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</si>
  <si>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</si>
  <si>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</si>
  <si>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</si>
  <si>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</si>
  <si>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</si>
  <si>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</si>
  <si>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</si>
  <si>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</si>
  <si>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</si>
  <si>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</si>
  <si>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</si>
  <si>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</si>
  <si>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</si>
  <si>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</si>
  <si>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</si>
  <si>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</si>
  <si>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</si>
  <si>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</si>
  <si>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</si>
  <si>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</si>
  <si>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</si>
  <si>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</si>
  <si>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</si>
  <si>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</si>
  <si>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</si>
  <si>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</si>
  <si>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</si>
  <si>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</si>
  <si>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</si>
  <si>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</si>
  <si>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</si>
  <si>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</si>
  <si>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</si>
  <si>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</si>
  <si>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</si>
  <si>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</si>
  <si>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</si>
  <si>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</si>
  <si>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</si>
  <si>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</si>
  <si>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</si>
  <si>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</si>
  <si>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</si>
  <si>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</si>
  <si>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</si>
  <si>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</si>
  <si>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</si>
  <si>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</si>
  <si>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</si>
  <si>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</si>
  <si>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</si>
  <si>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</si>
  <si>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</si>
  <si>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</si>
  <si>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</si>
  <si>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</si>
  <si>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</si>
  <si>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</si>
  <si>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</si>
  <si>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</si>
  <si>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</si>
  <si>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</si>
  <si>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</si>
  <si>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</si>
  <si>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</si>
  <si>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</si>
  <si>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</si>
  <si>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</si>
  <si>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</si>
  <si>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</si>
  <si>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</si>
  <si>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</si>
  <si>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</si>
  <si>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</si>
  <si>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</si>
  <si>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</si>
  <si>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</si>
  <si>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</si>
  <si>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</si>
  <si>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</si>
  <si>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</si>
  <si>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から40年以上経過しており、各々の指標は類団や全国平均よりも低いが、今後管渠を含め、法定耐用年数を迎える施設が控えていることから、施設の更新の際についても、人口減少を想定した投資計画を実施していく必要がある。</t>
    <rPh sb="0" eb="4">
      <t>キョウヨウカイシ</t>
    </rPh>
    <rPh sb="8" eb="9">
      <t>ネン</t>
    </rPh>
    <rPh sb="9" eb="11">
      <t>イジョウ</t>
    </rPh>
    <rPh sb="11" eb="13">
      <t>ケイカ</t>
    </rPh>
    <rPh sb="18" eb="20">
      <t>オノオノ</t>
    </rPh>
    <rPh sb="21" eb="23">
      <t>シヒョウ</t>
    </rPh>
    <rPh sb="24" eb="25">
      <t>ルイ</t>
    </rPh>
    <rPh sb="25" eb="26">
      <t>ダン</t>
    </rPh>
    <rPh sb="27" eb="29">
      <t>ゼンコク</t>
    </rPh>
    <rPh sb="29" eb="31">
      <t>ヘイキン</t>
    </rPh>
    <rPh sb="34" eb="35">
      <t>ヒク</t>
    </rPh>
    <rPh sb="38" eb="40">
      <t>コンゴ</t>
    </rPh>
    <rPh sb="40" eb="42">
      <t>カンキョ</t>
    </rPh>
    <rPh sb="43" eb="44">
      <t>フク</t>
    </rPh>
    <rPh sb="46" eb="48">
      <t>ホウテイ</t>
    </rPh>
    <rPh sb="48" eb="52">
      <t>タイヨウネンスウ</t>
    </rPh>
    <rPh sb="53" eb="54">
      <t>ムカ</t>
    </rPh>
    <rPh sb="56" eb="58">
      <t>シセツ</t>
    </rPh>
    <rPh sb="59" eb="60">
      <t>ヒカ</t>
    </rPh>
    <rPh sb="69" eb="71">
      <t>シセツ</t>
    </rPh>
    <rPh sb="72" eb="74">
      <t>コウシン</t>
    </rPh>
    <rPh sb="75" eb="76">
      <t>サイ</t>
    </rPh>
    <rPh sb="82" eb="84">
      <t>ジンコウ</t>
    </rPh>
    <rPh sb="84" eb="86">
      <t>ゲンショウ</t>
    </rPh>
    <rPh sb="87" eb="89">
      <t>ソウテイ</t>
    </rPh>
    <rPh sb="91" eb="93">
      <t>トウシ</t>
    </rPh>
    <rPh sb="93" eb="95">
      <t>ケイカク</t>
    </rPh>
    <rPh sb="96" eb="98">
      <t>ジッシ</t>
    </rPh>
    <rPh sb="102" eb="104">
      <t>ヒツヨウ</t>
    </rPh>
    <phoneticPr fontId="4"/>
  </si>
  <si>
    <t>令和２年7月豪雨災害により、公共下水道施設が未曾有の壊滅的な被害を受けたことから復旧を進めており、令和５年度までの指標は、復旧事業の影響を強く反映したものである。そのため、経営比較を行うトレンドが災害復旧による特殊要因によるものも多いが、全体的な指標は、縮小傾向にある。社人研を含め、人口減少や高齢化、節水型社会といった社会情勢の根本的な課題は今後も加速していくものと考えられ、経営戦略やストックマネジメント計画の改定についても、社会の趨勢をしっかりと勘案し、公共下水道が将来の負債に陥らないような計画策定及び実行が必要である。</t>
    <rPh sb="0" eb="2">
      <t>レイワ</t>
    </rPh>
    <rPh sb="3" eb="4">
      <t>ネン</t>
    </rPh>
    <rPh sb="5" eb="8">
      <t>ガツゴウウ</t>
    </rPh>
    <rPh sb="8" eb="10">
      <t>サイガイ</t>
    </rPh>
    <rPh sb="14" eb="16">
      <t>コウキョウ</t>
    </rPh>
    <rPh sb="16" eb="19">
      <t>ゲスイドウ</t>
    </rPh>
    <rPh sb="19" eb="21">
      <t>シセツ</t>
    </rPh>
    <rPh sb="22" eb="25">
      <t>ミゾウ</t>
    </rPh>
    <rPh sb="26" eb="29">
      <t>カイメツテキ</t>
    </rPh>
    <rPh sb="30" eb="32">
      <t>ヒガイ</t>
    </rPh>
    <rPh sb="33" eb="34">
      <t>ウ</t>
    </rPh>
    <rPh sb="40" eb="42">
      <t>フッキュウ</t>
    </rPh>
    <rPh sb="43" eb="44">
      <t>スス</t>
    </rPh>
    <rPh sb="49" eb="51">
      <t>レイワ</t>
    </rPh>
    <rPh sb="52" eb="54">
      <t>ネンド</t>
    </rPh>
    <rPh sb="57" eb="59">
      <t>シヒョウ</t>
    </rPh>
    <rPh sb="61" eb="63">
      <t>フッキュウ</t>
    </rPh>
    <rPh sb="63" eb="65">
      <t>ジギョウ</t>
    </rPh>
    <rPh sb="66" eb="68">
      <t>エイキョウ</t>
    </rPh>
    <rPh sb="69" eb="70">
      <t>ツヨ</t>
    </rPh>
    <rPh sb="71" eb="73">
      <t>ハンエイ</t>
    </rPh>
    <rPh sb="86" eb="88">
      <t>ケイエイ</t>
    </rPh>
    <rPh sb="88" eb="90">
      <t>ヒカク</t>
    </rPh>
    <rPh sb="91" eb="92">
      <t>オコナ</t>
    </rPh>
    <rPh sb="98" eb="100">
      <t>サイガイ</t>
    </rPh>
    <rPh sb="100" eb="102">
      <t>フッキュウ</t>
    </rPh>
    <rPh sb="105" eb="107">
      <t>トクシュ</t>
    </rPh>
    <rPh sb="107" eb="109">
      <t>ヨウイン</t>
    </rPh>
    <rPh sb="115" eb="116">
      <t>オオ</t>
    </rPh>
    <rPh sb="119" eb="121">
      <t>ゼンタイ</t>
    </rPh>
    <rPh sb="121" eb="122">
      <t>テキ</t>
    </rPh>
    <rPh sb="123" eb="125">
      <t>シヒョウ</t>
    </rPh>
    <rPh sb="127" eb="129">
      <t>シュクショウ</t>
    </rPh>
    <rPh sb="129" eb="131">
      <t>ケイコウ</t>
    </rPh>
    <rPh sb="135" eb="138">
      <t>シャジンケン</t>
    </rPh>
    <rPh sb="139" eb="140">
      <t>フク</t>
    </rPh>
    <rPh sb="142" eb="144">
      <t>ジンコウ</t>
    </rPh>
    <rPh sb="144" eb="146">
      <t>ゲンショウ</t>
    </rPh>
    <rPh sb="147" eb="150">
      <t>コウレイカ</t>
    </rPh>
    <rPh sb="151" eb="154">
      <t>セッスイガタ</t>
    </rPh>
    <rPh sb="154" eb="156">
      <t>シャカイ</t>
    </rPh>
    <rPh sb="160" eb="162">
      <t>シャカイ</t>
    </rPh>
    <rPh sb="162" eb="164">
      <t>ジョウセイ</t>
    </rPh>
    <rPh sb="165" eb="168">
      <t>コンポンテキ</t>
    </rPh>
    <rPh sb="169" eb="171">
      <t>カダイ</t>
    </rPh>
    <rPh sb="172" eb="174">
      <t>コンゴ</t>
    </rPh>
    <rPh sb="175" eb="177">
      <t>カソク</t>
    </rPh>
    <rPh sb="184" eb="185">
      <t>カンガ</t>
    </rPh>
    <rPh sb="189" eb="191">
      <t>ケイエイ</t>
    </rPh>
    <rPh sb="191" eb="193">
      <t>センリャク</t>
    </rPh>
    <rPh sb="204" eb="206">
      <t>ケイカク</t>
    </rPh>
    <rPh sb="207" eb="209">
      <t>カイテイ</t>
    </rPh>
    <rPh sb="215" eb="217">
      <t>シャカイ</t>
    </rPh>
    <rPh sb="218" eb="220">
      <t>スウセイ</t>
    </rPh>
    <rPh sb="226" eb="228">
      <t>カンアン</t>
    </rPh>
    <rPh sb="230" eb="232">
      <t>コウキョウ</t>
    </rPh>
    <rPh sb="232" eb="235">
      <t>ゲスイドウ</t>
    </rPh>
    <rPh sb="236" eb="238">
      <t>ショウライ</t>
    </rPh>
    <rPh sb="239" eb="241">
      <t>フサイ</t>
    </rPh>
    <rPh sb="242" eb="243">
      <t>オチイ</t>
    </rPh>
    <rPh sb="249" eb="251">
      <t>ケイカク</t>
    </rPh>
    <rPh sb="251" eb="253">
      <t>サクテイ</t>
    </rPh>
    <rPh sb="253" eb="254">
      <t>オヨ</t>
    </rPh>
    <rPh sb="255" eb="257">
      <t>ジッコウ</t>
    </rPh>
    <rPh sb="258" eb="260">
      <t>ヒツヨウ</t>
    </rPh>
    <phoneticPr fontId="4"/>
  </si>
  <si>
    <t xml:space="preserve">　①経常収支比率は類団と比較して低いが、令和2年7月豪雨被災後は徐々に持ち直しつつある。収益のメインである使用料収入については、市全体の人口は減少トレンドが続くなか、被災した住居や施設等の復旧により一部回復の兆しはあるものの、災害前の水準までには戻っておらず、今後も大幅な収益増は厳しい。指標の改善には、今以上の経費削減等に努める必要がある。。
　③流動比率は令和２年7月豪雨に伴う復旧事業に関連した支出の増に伴い、資金繰りが厳しく、類団と比較しても硬直化が進んでいる。
　④企業債残高対事業規模比率は、災害復旧事業や改築更新に関連した企業債の借入が増えているため増加傾向にあり、現在の指標は類団と比較して低い水準ではあるものの、今後注視していく必要がある。
　⑤経費回収率については、新型コロナウイルス感染症対策補助金を活用した減免を実施したことにより、指標が悪化しているが、減免を実施しなかった場合も経費回収率は100％を超えないことから、汚水処理費の削減に努める必要がある。
　⑥汚水処理原価は、地理的要因等により、減価償却費が増嵩であることや不明水が多いことにより類団と比較しても割高な指標となっており、投資の効率化、維持管理費の削減が必要である。
</t>
    <rPh sb="2" eb="8">
      <t>ケイジョウシュウシヒリツ</t>
    </rPh>
    <rPh sb="9" eb="10">
      <t>ルイ</t>
    </rPh>
    <rPh sb="10" eb="11">
      <t>ダン</t>
    </rPh>
    <rPh sb="12" eb="14">
      <t>ヒカク</t>
    </rPh>
    <rPh sb="16" eb="17">
      <t>ヒク</t>
    </rPh>
    <rPh sb="20" eb="22">
      <t>レイワ</t>
    </rPh>
    <rPh sb="23" eb="24">
      <t>ネン</t>
    </rPh>
    <rPh sb="25" eb="26">
      <t>ガツ</t>
    </rPh>
    <rPh sb="26" eb="28">
      <t>ゴウウ</t>
    </rPh>
    <rPh sb="28" eb="30">
      <t>ヒサイ</t>
    </rPh>
    <rPh sb="30" eb="31">
      <t>ゴ</t>
    </rPh>
    <rPh sb="32" eb="34">
      <t>ジョジョ</t>
    </rPh>
    <rPh sb="35" eb="36">
      <t>モ</t>
    </rPh>
    <rPh sb="37" eb="38">
      <t>ナオ</t>
    </rPh>
    <rPh sb="44" eb="46">
      <t>シュウエキ</t>
    </rPh>
    <rPh sb="53" eb="56">
      <t>シヨウリョウ</t>
    </rPh>
    <rPh sb="56" eb="58">
      <t>シュウニュウ</t>
    </rPh>
    <rPh sb="64" eb="65">
      <t>シ</t>
    </rPh>
    <rPh sb="65" eb="67">
      <t>ゼンタイ</t>
    </rPh>
    <rPh sb="68" eb="70">
      <t>ジンコウ</t>
    </rPh>
    <rPh sb="71" eb="73">
      <t>ゲンショウ</t>
    </rPh>
    <rPh sb="78" eb="79">
      <t>ツヅ</t>
    </rPh>
    <rPh sb="83" eb="85">
      <t>ヒサイ</t>
    </rPh>
    <rPh sb="87" eb="89">
      <t>ジュウキョ</t>
    </rPh>
    <rPh sb="90" eb="92">
      <t>シセツ</t>
    </rPh>
    <rPh sb="92" eb="93">
      <t>トウ</t>
    </rPh>
    <rPh sb="94" eb="96">
      <t>フッキュウ</t>
    </rPh>
    <rPh sb="99" eb="101">
      <t>イチブ</t>
    </rPh>
    <rPh sb="101" eb="103">
      <t>カイフク</t>
    </rPh>
    <rPh sb="104" eb="105">
      <t>キザ</t>
    </rPh>
    <rPh sb="113" eb="115">
      <t>サイガイ</t>
    </rPh>
    <rPh sb="115" eb="116">
      <t>マエ</t>
    </rPh>
    <rPh sb="117" eb="119">
      <t>スイジュン</t>
    </rPh>
    <rPh sb="123" eb="124">
      <t>モド</t>
    </rPh>
    <rPh sb="130" eb="132">
      <t>コンゴ</t>
    </rPh>
    <rPh sb="133" eb="135">
      <t>オオハバ</t>
    </rPh>
    <rPh sb="136" eb="138">
      <t>シュウエキ</t>
    </rPh>
    <rPh sb="138" eb="139">
      <t>ゾウ</t>
    </rPh>
    <rPh sb="140" eb="141">
      <t>キビ</t>
    </rPh>
    <rPh sb="144" eb="146">
      <t>シヒョウ</t>
    </rPh>
    <rPh sb="147" eb="149">
      <t>カイゼン</t>
    </rPh>
    <rPh sb="152" eb="153">
      <t>イマ</t>
    </rPh>
    <rPh sb="153" eb="155">
      <t>イジョウ</t>
    </rPh>
    <rPh sb="156" eb="158">
      <t>ケイヒ</t>
    </rPh>
    <rPh sb="158" eb="160">
      <t>サクゲン</t>
    </rPh>
    <rPh sb="160" eb="161">
      <t>トウ</t>
    </rPh>
    <rPh sb="162" eb="163">
      <t>ツト</t>
    </rPh>
    <rPh sb="165" eb="167">
      <t>ヒツヨウ</t>
    </rPh>
    <rPh sb="175" eb="177">
      <t>リュウドウ</t>
    </rPh>
    <rPh sb="177" eb="179">
      <t>ヒリツ</t>
    </rPh>
    <rPh sb="180" eb="182">
      <t>レイワ</t>
    </rPh>
    <rPh sb="183" eb="184">
      <t>ネン</t>
    </rPh>
    <rPh sb="185" eb="188">
      <t>ガツゴウウ</t>
    </rPh>
    <rPh sb="189" eb="190">
      <t>トモナ</t>
    </rPh>
    <rPh sb="191" eb="193">
      <t>フッキュウ</t>
    </rPh>
    <rPh sb="193" eb="195">
      <t>ジギョウ</t>
    </rPh>
    <rPh sb="196" eb="198">
      <t>カンレン</t>
    </rPh>
    <rPh sb="200" eb="202">
      <t>シシュツ</t>
    </rPh>
    <rPh sb="203" eb="204">
      <t>ゾウ</t>
    </rPh>
    <rPh sb="205" eb="206">
      <t>トモナ</t>
    </rPh>
    <rPh sb="208" eb="211">
      <t>シキング</t>
    </rPh>
    <rPh sb="213" eb="214">
      <t>キビ</t>
    </rPh>
    <rPh sb="217" eb="218">
      <t>ルイ</t>
    </rPh>
    <rPh sb="218" eb="219">
      <t>ダン</t>
    </rPh>
    <rPh sb="220" eb="222">
      <t>ヒカク</t>
    </rPh>
    <rPh sb="225" eb="228">
      <t>コウチョクカ</t>
    </rPh>
    <rPh sb="229" eb="230">
      <t>スス</t>
    </rPh>
    <rPh sb="238" eb="240">
      <t>キギョウ</t>
    </rPh>
    <rPh sb="240" eb="241">
      <t>サイ</t>
    </rPh>
    <rPh sb="241" eb="243">
      <t>ザンダカ</t>
    </rPh>
    <rPh sb="243" eb="244">
      <t>タイ</t>
    </rPh>
    <rPh sb="244" eb="246">
      <t>ジギョウ</t>
    </rPh>
    <rPh sb="246" eb="248">
      <t>キボ</t>
    </rPh>
    <rPh sb="248" eb="250">
      <t>ヒリツ</t>
    </rPh>
    <rPh sb="252" eb="254">
      <t>サイガイ</t>
    </rPh>
    <rPh sb="254" eb="256">
      <t>フッキュウ</t>
    </rPh>
    <rPh sb="256" eb="258">
      <t>ジギョウ</t>
    </rPh>
    <rPh sb="259" eb="261">
      <t>カイチク</t>
    </rPh>
    <rPh sb="261" eb="263">
      <t>コウシン</t>
    </rPh>
    <rPh sb="264" eb="266">
      <t>カンレン</t>
    </rPh>
    <rPh sb="268" eb="270">
      <t>キギョウ</t>
    </rPh>
    <rPh sb="270" eb="271">
      <t>サイ</t>
    </rPh>
    <rPh sb="272" eb="274">
      <t>カリイレ</t>
    </rPh>
    <rPh sb="275" eb="276">
      <t>フ</t>
    </rPh>
    <rPh sb="282" eb="284">
      <t>ゾウカ</t>
    </rPh>
    <rPh sb="284" eb="286">
      <t>ケイコウ</t>
    </rPh>
    <rPh sb="290" eb="292">
      <t>ゲンザイ</t>
    </rPh>
    <rPh sb="293" eb="295">
      <t>シヒョウ</t>
    </rPh>
    <rPh sb="296" eb="298">
      <t>ルイダン</t>
    </rPh>
    <rPh sb="299" eb="301">
      <t>ヒカク</t>
    </rPh>
    <rPh sb="303" eb="304">
      <t>ヒク</t>
    </rPh>
    <rPh sb="305" eb="307">
      <t>スイジュン</t>
    </rPh>
    <rPh sb="315" eb="317">
      <t>コンゴ</t>
    </rPh>
    <rPh sb="317" eb="319">
      <t>チュウシ</t>
    </rPh>
    <rPh sb="323" eb="325">
      <t>ヒツヨウ</t>
    </rPh>
    <rPh sb="332" eb="334">
      <t>ケイヒ</t>
    </rPh>
    <rPh sb="334" eb="336">
      <t>カイシュウ</t>
    </rPh>
    <rPh sb="336" eb="337">
      <t>リツ</t>
    </rPh>
    <rPh sb="343" eb="345">
      <t>シンガタ</t>
    </rPh>
    <rPh sb="352" eb="355">
      <t>カンセンショウ</t>
    </rPh>
    <rPh sb="355" eb="357">
      <t>タイサク</t>
    </rPh>
    <rPh sb="357" eb="360">
      <t>ホジョキン</t>
    </rPh>
    <rPh sb="361" eb="363">
      <t>カツヨウ</t>
    </rPh>
    <rPh sb="365" eb="367">
      <t>ゲンメン</t>
    </rPh>
    <rPh sb="368" eb="370">
      <t>ジッシ</t>
    </rPh>
    <rPh sb="378" eb="380">
      <t>シヒョウ</t>
    </rPh>
    <rPh sb="381" eb="383">
      <t>アッカ</t>
    </rPh>
    <rPh sb="389" eb="391">
      <t>ゲンメン</t>
    </rPh>
    <rPh sb="392" eb="394">
      <t>ジッシ</t>
    </rPh>
    <rPh sb="399" eb="401">
      <t>バアイ</t>
    </rPh>
    <rPh sb="402" eb="404">
      <t>ケイヒ</t>
    </rPh>
    <rPh sb="404" eb="407">
      <t>カイシュウリツ</t>
    </rPh>
    <rPh sb="413" eb="414">
      <t>コ</t>
    </rPh>
    <rPh sb="422" eb="424">
      <t>オスイ</t>
    </rPh>
    <rPh sb="424" eb="426">
      <t>ショリ</t>
    </rPh>
    <rPh sb="426" eb="427">
      <t>ヒ</t>
    </rPh>
    <rPh sb="428" eb="430">
      <t>サクゲン</t>
    </rPh>
    <rPh sb="431" eb="432">
      <t>ツト</t>
    </rPh>
    <rPh sb="434" eb="436">
      <t>ヒツヨウ</t>
    </rPh>
    <rPh sb="443" eb="445">
      <t>オスイ</t>
    </rPh>
    <rPh sb="445" eb="447">
      <t>ショリ</t>
    </rPh>
    <rPh sb="447" eb="449">
      <t>ゲンカ</t>
    </rPh>
    <rPh sb="451" eb="454">
      <t>チリテキ</t>
    </rPh>
    <rPh sb="454" eb="456">
      <t>ヨウイン</t>
    </rPh>
    <rPh sb="456" eb="457">
      <t>トウ</t>
    </rPh>
    <rPh sb="461" eb="466">
      <t>ゲンカショウキャクヒ</t>
    </rPh>
    <rPh sb="467" eb="469">
      <t>ゾウコウ</t>
    </rPh>
    <rPh sb="475" eb="477">
      <t>フメイ</t>
    </rPh>
    <rPh sb="477" eb="478">
      <t>スイ</t>
    </rPh>
    <rPh sb="479" eb="480">
      <t>オオ</t>
    </rPh>
    <rPh sb="486" eb="487">
      <t>ルイ</t>
    </rPh>
    <rPh sb="487" eb="488">
      <t>ダン</t>
    </rPh>
    <rPh sb="489" eb="491">
      <t>ヒカク</t>
    </rPh>
    <rPh sb="494" eb="496">
      <t>ワリダカ</t>
    </rPh>
    <rPh sb="497" eb="499">
      <t>シヒョウ</t>
    </rPh>
    <rPh sb="506" eb="508">
      <t>トウシ</t>
    </rPh>
    <rPh sb="509" eb="512">
      <t>コウリツカ</t>
    </rPh>
    <rPh sb="513" eb="515">
      <t>イジ</t>
    </rPh>
    <rPh sb="515" eb="518">
      <t>カンリヒ</t>
    </rPh>
    <rPh sb="519" eb="521">
      <t>サクゲン</t>
    </rPh>
    <rPh sb="522" eb="5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</si>
</sst>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7E-4941-9DF5-B907AF3A45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AE7E-4941-9DF5-B907AF3A45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76.87</c:v>
                </c:pt>
                <c:pt idx="1">
                  <c:v>76.14</c:v>
                </c:pt>
                <c:pt idx="2">
                  <c:v>59</c:v>
                </c:pt>
                <c:pt idx="3">
                  <c:v>54.87</c:v>
                </c:pt>
                <c:pt idx="4">
                  <c:v>67.28</c:v>
                </c:pt>
              </c:numCache>
            </c:numRef>
          </c:val>
          <c:extLst>
            <c:ext xmlns:c16="http://schemas.microsoft.com/office/drawing/2014/chart" uri="{C3380CC4-5D6E-409C-BE32-E72D297353CC}">
              <c16:uniqueId val="{00000000-5267-4370-ACC3-2836D48028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5267-4370-ACC3-2836D48028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91.3</c:v>
                </c:pt>
                <c:pt idx="1">
                  <c:v>91.88</c:v>
                </c:pt>
                <c:pt idx="2">
                  <c:v>92.76</c:v>
                </c:pt>
                <c:pt idx="3">
                  <c:v>93.97</c:v>
                </c:pt>
                <c:pt idx="4">
                  <c:v>94.64</c:v>
                </c:pt>
              </c:numCache>
            </c:numRef>
          </c:val>
          <c:extLst>
            <c:ext xmlns:c16="http://schemas.microsoft.com/office/drawing/2014/chart" uri="{C3380CC4-5D6E-409C-BE32-E72D297353CC}">
              <c16:uniqueId val="{00000000-EFA2-45B4-A67C-C4B3332077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EFA2-45B4-A67C-C4B3332077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107.16</c:v>
                </c:pt>
                <c:pt idx="1">
                  <c:v>110.89</c:v>
                </c:pt>
                <c:pt idx="2">
                  <c:v>99.67</c:v>
                </c:pt>
                <c:pt idx="3">
                  <c:v>101.91</c:v>
                </c:pt>
                <c:pt idx="4">
                  <c:v>105.33</c:v>
                </c:pt>
              </c:numCache>
            </c:numRef>
          </c:val>
          <c:extLst>
            <c:ext xmlns:c16="http://schemas.microsoft.com/office/drawing/2014/chart" uri="{C3380CC4-5D6E-409C-BE32-E72D297353CC}">
              <c16:uniqueId val="{00000000-2AB6-4F3A-BB8A-53296BB61A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c:ext xmlns:c16="http://schemas.microsoft.com/office/drawing/2014/chart" uri="{C3380CC4-5D6E-409C-BE32-E72D297353CC}">
              <c16:uniqueId val="{00000001-2AB6-4F3A-BB8A-53296BB61A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16.62</c:v>
                </c:pt>
                <c:pt idx="1">
                  <c:v>20.53</c:v>
                </c:pt>
                <c:pt idx="2">
                  <c:v>24.43</c:v>
                </c:pt>
                <c:pt idx="3">
                  <c:v>25.16</c:v>
                </c:pt>
                <c:pt idx="4">
                  <c:v>22.81</c:v>
                </c:pt>
              </c:numCache>
            </c:numRef>
          </c:val>
          <c:extLst>
            <c:ext xmlns:c16="http://schemas.microsoft.com/office/drawing/2014/chart" uri="{C3380CC4-5D6E-409C-BE32-E72D297353CC}">
              <c16:uniqueId val="{00000000-B510-42E8-AE7B-493A9A2387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c:ext xmlns:c16="http://schemas.microsoft.com/office/drawing/2014/chart" uri="{C3380CC4-5D6E-409C-BE32-E72D297353CC}">
              <c16:uniqueId val="{00000001-B510-42E8-AE7B-493A9A2387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06-4858-A266-FE5BCDE549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c:ext xmlns:c16="http://schemas.microsoft.com/office/drawing/2014/chart" uri="{C3380CC4-5D6E-409C-BE32-E72D297353CC}">
              <c16:uniqueId val="{00000001-AA06-4858-A266-FE5BCDE549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8E-4963-A8EF-1752428E56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c:ext xmlns:c16="http://schemas.microsoft.com/office/drawing/2014/chart" uri="{C3380CC4-5D6E-409C-BE32-E72D297353CC}">
              <c16:uniqueId val="{00000001-458E-4963-A8EF-1752428E56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66.08</c:v>
                </c:pt>
                <c:pt idx="1">
                  <c:v>66.83</c:v>
                </c:pt>
                <c:pt idx="2">
                  <c:v>84.86</c:v>
                </c:pt>
                <c:pt idx="3">
                  <c:v>31.15</c:v>
                </c:pt>
                <c:pt idx="4">
                  <c:v>32.24</c:v>
                </c:pt>
              </c:numCache>
            </c:numRef>
          </c:val>
          <c:extLst>
            <c:ext xmlns:c16="http://schemas.microsoft.com/office/drawing/2014/chart" uri="{C3380CC4-5D6E-409C-BE32-E72D297353CC}">
              <c16:uniqueId val="{00000000-32E6-4608-A953-59D9D28964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c:ext xmlns:c16="http://schemas.microsoft.com/office/drawing/2014/chart" uri="{C3380CC4-5D6E-409C-BE32-E72D297353CC}">
              <c16:uniqueId val="{00000001-32E6-4608-A953-59D9D28964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709.67</c:v>
                </c:pt>
                <c:pt idx="1">
                  <c:v>574.57000000000005</c:v>
                </c:pt>
                <c:pt idx="2">
                  <c:v>702.15</c:v>
                </c:pt>
                <c:pt idx="3">
                  <c:v>573.02</c:v>
                </c:pt>
                <c:pt idx="4">
                  <c:v>584.52</c:v>
                </c:pt>
              </c:numCache>
            </c:numRef>
          </c:val>
          <c:extLst>
            <c:ext xmlns:c16="http://schemas.microsoft.com/office/drawing/2014/chart" uri="{C3380CC4-5D6E-409C-BE32-E72D297353CC}">
              <c16:uniqueId val="{00000000-4C6F-4CA9-A933-5BDD1F549A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4C6F-4CA9-A933-5BDD1F549A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98.94</c:v>
                </c:pt>
                <c:pt idx="1">
                  <c:v>98.07</c:v>
                </c:pt>
                <c:pt idx="2">
                  <c:v>87.82</c:v>
                </c:pt>
                <c:pt idx="3">
                  <c:v>97.85</c:v>
                </c:pt>
                <c:pt idx="4">
                  <c:v>89.33</c:v>
                </c:pt>
              </c:numCache>
            </c:numRef>
          </c:val>
          <c:extLst>
            <c:ext xmlns:c16="http://schemas.microsoft.com/office/drawing/2014/chart" uri="{C3380CC4-5D6E-409C-BE32-E72D297353CC}">
              <c16:uniqueId val="{00000000-FD34-491D-BFFD-4FA34D5CAD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FD34-491D-BFFD-4FA34D5CAD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208.81</c:v>
                </c:pt>
                <c:pt idx="1">
                  <c:v>210.68</c:v>
                </c:pt>
                <c:pt idx="2">
                  <c:v>229.84</c:v>
                </c:pt>
                <c:pt idx="3">
                  <c:v>212.85</c:v>
                </c:pt>
                <c:pt idx="4">
                  <c:v>211.2</c:v>
                </c:pt>
              </c:numCache>
            </c:numRef>
          </c:val>
          <c:extLst>
            <c:ext xmlns:c16="http://schemas.microsoft.com/office/drawing/2014/chart" uri="{C3380CC4-5D6E-409C-BE32-E72D297353CC}">
              <c16:uniqueId val="{00000000-061F-48C9-806B-888998DF5A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061F-48C9-806B-888998DF5A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9" zoomScale="85" zoomScaleNormal="8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熊本県　人吉市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30734</v>
      </c>
      <c r="AM8" s="45"/>
      <c r="AN8" s="45"/>
      <c r="AO8" s="45"/>
      <c r="AP8" s="45"/>
      <c r="AQ8" s="45"/>
      <c r="AR8" s="45"/>
      <c r="AS8" s="45"/>
      <c r="AT8" s="46">
        <f>データ!T6</f>
        <v>210.55</v>
      </c>
      <c r="AU8" s="46"/>
      <c r="AV8" s="46"/>
      <c r="AW8" s="46"/>
      <c r="AX8" s="46"/>
      <c r="AY8" s="46"/>
      <c r="AZ8" s="46"/>
      <c r="BA8" s="46"/>
      <c r="BB8" s="46">
        <f>データ!U6</f>
        <v>145.97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77.94</v>
      </c>
      <c r="J10" s="46"/>
      <c r="K10" s="46"/>
      <c r="L10" s="46"/>
      <c r="M10" s="46"/>
      <c r="N10" s="46"/>
      <c r="O10" s="46"/>
      <c r="P10" s="46">
        <f>データ!P6</f>
        <v>74.78</v>
      </c>
      <c r="Q10" s="46"/>
      <c r="R10" s="46"/>
      <c r="S10" s="46"/>
      <c r="T10" s="46"/>
      <c r="U10" s="46"/>
      <c r="V10" s="46"/>
      <c r="W10" s="46">
        <f>データ!Q6</f>
        <v>71.84</v>
      </c>
      <c r="X10" s="46"/>
      <c r="Y10" s="46"/>
      <c r="Z10" s="46"/>
      <c r="AA10" s="46"/>
      <c r="AB10" s="46"/>
      <c r="AC10" s="46"/>
      <c r="AD10" s="45">
        <f>データ!R6</f>
        <v>3850</v>
      </c>
      <c r="AE10" s="45"/>
      <c r="AF10" s="45"/>
      <c r="AG10" s="45"/>
      <c r="AH10" s="45"/>
      <c r="AI10" s="45"/>
      <c r="AJ10" s="45"/>
      <c r="AK10" s="2"/>
      <c r="AL10" s="45">
        <f>データ!V6</f>
        <v>22717</v>
      </c>
      <c r="AM10" s="45"/>
      <c r="AN10" s="45"/>
      <c r="AO10" s="45"/>
      <c r="AP10" s="45"/>
      <c r="AQ10" s="45"/>
      <c r="AR10" s="45"/>
      <c r="AS10" s="45"/>
      <c r="AT10" s="46">
        <f>データ!W6</f>
        <v>7.9</v>
      </c>
      <c r="AU10" s="46"/>
      <c r="AV10" s="46"/>
      <c r="AW10" s="46"/>
      <c r="AX10" s="46"/>
      <c r="AY10" s="46"/>
      <c r="AZ10" s="46"/>
      <c r="BA10" s="46"/>
      <c r="BB10" s="46">
        <f>データ!X6</f>
        <v>2875.57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5WyfvgUKVGTL6FN1vcDqRJUJwVvMLca3b57rp3MyRr7SKOkCSQuXgkN0GiGICSqcX/UahAq/7wisrewcg8qEA==" saltValue="UXizfN4n+Qsk8KIqnK2F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432032</v>
      </c>
      <c r="D6" s="19">
        <f t="shared" si="3"/>
        <v>46</v>
      </c>
      <c r="E6" s="19">
        <f t="shared" si="3"/>
        <v>17</v>
      </c>
      <c r="F6" s="19">
        <f t="shared" si="3"/>
        <v>1</v>
      </c>
      <c r="G6" s="19">
        <f t="shared" si="3"/>
        <v>0</v>
      </c>
      <c r="H6" s="19" t="str">
        <f t="shared" si="3"/>
        <v>熊本県　人吉市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77.94</v>
      </c>
      <c r="P6" s="20">
        <f t="shared" si="3"/>
        <v>74.78</v>
      </c>
      <c r="Q6" s="20">
        <f t="shared" si="3"/>
        <v>71.84</v>
      </c>
      <c r="R6" s="20">
        <f t="shared" si="3"/>
        <v>3850</v>
      </c>
      <c r="S6" s="20">
        <f t="shared" si="3"/>
        <v>30734</v>
      </c>
      <c r="T6" s="20">
        <f t="shared" si="3"/>
        <v>210.55</v>
      </c>
      <c r="U6" s="20">
        <f t="shared" si="3"/>
        <v>145.97</v>
      </c>
      <c r="V6" s="20">
        <f t="shared" si="3"/>
        <v>22717</v>
      </c>
      <c r="W6" s="20">
        <f t="shared" si="3"/>
        <v>7.9</v>
      </c>
      <c r="X6" s="20">
        <f t="shared" si="3"/>
        <v>2875.57</v>
      </c>
      <c r="Y6" s="21">
        <f>IF(Y7="",NA(),Y7)</f>
        <v>107.16</v>
      </c>
      <c r="Z6" s="21">
        <f t="shared" ref="Z6:AH6" si="4">IF(Z7="",NA(),Z7)</f>
        <v>110.89</v>
      </c>
      <c r="AA6" s="21">
        <f t="shared" si="4"/>
        <v>99.67</v>
      </c>
      <c r="AB6" s="21">
        <f t="shared" si="4"/>
        <v>101.91</v>
      </c>
      <c r="AC6" s="21">
        <f t="shared" si="4"/>
        <v>105.33</v>
      </c>
      <c r="AD6" s="21">
        <f t="shared" si="4"/>
        <v>105.06</v>
      </c>
      <c r="AE6" s="21">
        <f t="shared" si="4"/>
        <v>106.81</v>
      </c>
      <c r="AF6" s="21">
        <f t="shared" si="4"/>
        <v>106.5</v>
      </c>
      <c r="AG6" s="21">
        <f t="shared" si="4"/>
        <v>106.22</v>
      </c>
      <c r="AH6" s="21">
        <f t="shared" si="4"/>
        <v>107.01</v>
      </c>
      <c r="AI6" s="20" t="str">
        <f>IF(AI7="","",IF(AI7="-","【-】","【"&amp;SUBSTITUTE(TEXT(AI7,"#,##0.00"),"-","△")&amp;"】"))</f>
        <v>【106.11】</v>
      </c>
      <c r="AJ6" s="20">
        <f>IF(AJ7="",NA(),AJ7)</f>
        <v>0</v>
      </c>
      <c r="AK6" s="20">
        <f t="shared" ref="AK6:AS6" si="5">IF(AK7="",NA(),AK7)</f>
        <v>0</v>
      </c>
      <c r="AL6" s="20">
        <f t="shared" si="5"/>
        <v>0</v>
      </c>
      <c r="AM6" s="20">
        <f t="shared" si="5"/>
        <v>0</v>
      </c>
      <c r="AN6" s="20">
        <f t="shared" si="5"/>
        <v>0</v>
      </c>
      <c r="AO6" s="21">
        <f t="shared" si="5"/>
        <v>41.56</v>
      </c>
      <c r="AP6" s="21">
        <f t="shared" si="5"/>
        <v>34.4</v>
      </c>
      <c r="AQ6" s="21">
        <f t="shared" si="5"/>
        <v>18.36</v>
      </c>
      <c r="AR6" s="21">
        <f t="shared" si="5"/>
        <v>18.010000000000002</v>
      </c>
      <c r="AS6" s="21">
        <f t="shared" si="5"/>
        <v>23.86</v>
      </c>
      <c r="AT6" s="20" t="str">
        <f>IF(AT7="","",IF(AT7="-","【-】","【"&amp;SUBSTITUTE(TEXT(AT7,"#,##0.00"),"-","△")&amp;"】"))</f>
        <v>【3.15】</v>
      </c>
      <c r="AU6" s="21">
        <f>IF(AU7="",NA(),AU7)</f>
        <v>66.08</v>
      </c>
      <c r="AV6" s="21">
        <f t="shared" ref="AV6:BD6" si="6">IF(AV7="",NA(),AV7)</f>
        <v>66.83</v>
      </c>
      <c r="AW6" s="21">
        <f t="shared" si="6"/>
        <v>84.86</v>
      </c>
      <c r="AX6" s="21">
        <f t="shared" si="6"/>
        <v>31.15</v>
      </c>
      <c r="AY6" s="21">
        <f t="shared" si="6"/>
        <v>32.24</v>
      </c>
      <c r="AZ6" s="21">
        <f t="shared" si="6"/>
        <v>80.81</v>
      </c>
      <c r="BA6" s="21">
        <f t="shared" si="6"/>
        <v>68.17</v>
      </c>
      <c r="BB6" s="21">
        <f t="shared" si="6"/>
        <v>55.6</v>
      </c>
      <c r="BC6" s="21">
        <f t="shared" si="6"/>
        <v>59.4</v>
      </c>
      <c r="BD6" s="21">
        <f t="shared" si="6"/>
        <v>68.27</v>
      </c>
      <c r="BE6" s="20" t="str">
        <f>IF(BE7="","",IF(BE7="-","【-】","【"&amp;SUBSTITUTE(TEXT(BE7,"#,##0.00"),"-","△")&amp;"】"))</f>
        <v>【73.44】</v>
      </c>
      <c r="BF6" s="21">
        <f>IF(BF7="",NA(),BF7)</f>
        <v>709.67</v>
      </c>
      <c r="BG6" s="21">
        <f t="shared" ref="BG6:BO6" si="7">IF(BG7="",NA(),BG7)</f>
        <v>574.57000000000005</v>
      </c>
      <c r="BH6" s="21">
        <f t="shared" si="7"/>
        <v>702.15</v>
      </c>
      <c r="BI6" s="21">
        <f t="shared" si="7"/>
        <v>573.02</v>
      </c>
      <c r="BJ6" s="21">
        <f t="shared" si="7"/>
        <v>584.52</v>
      </c>
      <c r="BK6" s="21">
        <f t="shared" si="7"/>
        <v>768.62</v>
      </c>
      <c r="BL6" s="21">
        <f t="shared" si="7"/>
        <v>789.44</v>
      </c>
      <c r="BM6" s="21">
        <f t="shared" si="7"/>
        <v>789.08</v>
      </c>
      <c r="BN6" s="21">
        <f t="shared" si="7"/>
        <v>747.84</v>
      </c>
      <c r="BO6" s="21">
        <f t="shared" si="7"/>
        <v>804.98</v>
      </c>
      <c r="BP6" s="20" t="str">
        <f>IF(BP7="","",IF(BP7="-","【-】","【"&amp;SUBSTITUTE(TEXT(BP7,"#,##0.00"),"-","△")&amp;"】"))</f>
        <v>【652.82】</v>
      </c>
      <c r="BQ6" s="21">
        <f>IF(BQ7="",NA(),BQ7)</f>
        <v>98.94</v>
      </c>
      <c r="BR6" s="21">
        <f t="shared" ref="BR6:BZ6" si="8">IF(BR7="",NA(),BR7)</f>
        <v>98.07</v>
      </c>
      <c r="BS6" s="21">
        <f t="shared" si="8"/>
        <v>87.82</v>
      </c>
      <c r="BT6" s="21">
        <f t="shared" si="8"/>
        <v>97.85</v>
      </c>
      <c r="BU6" s="21">
        <f t="shared" si="8"/>
        <v>89.33</v>
      </c>
      <c r="BV6" s="21">
        <f t="shared" si="8"/>
        <v>88.06</v>
      </c>
      <c r="BW6" s="21">
        <f t="shared" si="8"/>
        <v>87.29</v>
      </c>
      <c r="BX6" s="21">
        <f t="shared" si="8"/>
        <v>88.25</v>
      </c>
      <c r="BY6" s="21">
        <f t="shared" si="8"/>
        <v>90.17</v>
      </c>
      <c r="BZ6" s="21">
        <f t="shared" si="8"/>
        <v>88.71</v>
      </c>
      <c r="CA6" s="20" t="str">
        <f>IF(CA7="","",IF(CA7="-","【-】","【"&amp;SUBSTITUTE(TEXT(CA7,"#,##0.00"),"-","△")&amp;"】"))</f>
        <v>【97.61】</v>
      </c>
      <c r="CB6" s="21">
        <f>IF(CB7="",NA(),CB7)</f>
        <v>208.81</v>
      </c>
      <c r="CC6" s="21">
        <f t="shared" ref="CC6:CK6" si="9">IF(CC7="",NA(),CC7)</f>
        <v>210.68</v>
      </c>
      <c r="CD6" s="21">
        <f t="shared" si="9"/>
        <v>229.84</v>
      </c>
      <c r="CE6" s="21">
        <f t="shared" si="9"/>
        <v>212.85</v>
      </c>
      <c r="CF6" s="21">
        <f t="shared" si="9"/>
        <v>211.2</v>
      </c>
      <c r="CG6" s="21">
        <f t="shared" si="9"/>
        <v>179.32</v>
      </c>
      <c r="CH6" s="21">
        <f t="shared" si="9"/>
        <v>176.67</v>
      </c>
      <c r="CI6" s="21">
        <f t="shared" si="9"/>
        <v>176.37</v>
      </c>
      <c r="CJ6" s="21">
        <f t="shared" si="9"/>
        <v>173.17</v>
      </c>
      <c r="CK6" s="21">
        <f t="shared" si="9"/>
        <v>174.8</v>
      </c>
      <c r="CL6" s="20" t="str">
        <f>IF(CL7="","",IF(CL7="-","【-】","【"&amp;SUBSTITUTE(TEXT(CL7,"#,##0.00"),"-","△")&amp;"】"))</f>
        <v>【138.29】</v>
      </c>
      <c r="CM6" s="21">
        <f>IF(CM7="",NA(),CM7)</f>
        <v>76.87</v>
      </c>
      <c r="CN6" s="21">
        <f t="shared" ref="CN6:CV6" si="10">IF(CN7="",NA(),CN7)</f>
        <v>76.14</v>
      </c>
      <c r="CO6" s="21">
        <f t="shared" si="10"/>
        <v>59</v>
      </c>
      <c r="CP6" s="21">
        <f t="shared" si="10"/>
        <v>54.87</v>
      </c>
      <c r="CQ6" s="21">
        <f t="shared" si="10"/>
        <v>67.28</v>
      </c>
      <c r="CR6" s="21">
        <f t="shared" si="10"/>
        <v>58</v>
      </c>
      <c r="CS6" s="21">
        <f t="shared" si="10"/>
        <v>57.42</v>
      </c>
      <c r="CT6" s="21">
        <f t="shared" si="10"/>
        <v>56.72</v>
      </c>
      <c r="CU6" s="21">
        <f t="shared" si="10"/>
        <v>56.43</v>
      </c>
      <c r="CV6" s="21">
        <f t="shared" si="10"/>
        <v>55.82</v>
      </c>
      <c r="CW6" s="20" t="str">
        <f>IF(CW7="","",IF(CW7="-","【-】","【"&amp;SUBSTITUTE(TEXT(CW7,"#,##0.00"),"-","△")&amp;"】"))</f>
        <v>【59.10】</v>
      </c>
      <c r="CX6" s="21">
        <f>IF(CX7="",NA(),CX7)</f>
        <v>91.3</v>
      </c>
      <c r="CY6" s="21">
        <f t="shared" ref="CY6:DG6" si="11">IF(CY7="",NA(),CY7)</f>
        <v>91.88</v>
      </c>
      <c r="CZ6" s="21">
        <f t="shared" si="11"/>
        <v>92.76</v>
      </c>
      <c r="DA6" s="21">
        <f t="shared" si="11"/>
        <v>93.97</v>
      </c>
      <c r="DB6" s="21">
        <f t="shared" si="11"/>
        <v>94.64</v>
      </c>
      <c r="DC6" s="21">
        <f t="shared" si="11"/>
        <v>89.79</v>
      </c>
      <c r="DD6" s="21">
        <f t="shared" si="11"/>
        <v>90.42</v>
      </c>
      <c r="DE6" s="21">
        <f t="shared" si="11"/>
        <v>90.72</v>
      </c>
      <c r="DF6" s="21">
        <f t="shared" si="11"/>
        <v>91.07</v>
      </c>
      <c r="DG6" s="21">
        <f t="shared" si="11"/>
        <v>90.67</v>
      </c>
      <c r="DH6" s="20" t="str">
        <f>IF(DH7="","",IF(DH7="-","【-】","【"&amp;SUBSTITUTE(TEXT(DH7,"#,##0.00"),"-","△")&amp;"】"))</f>
        <v>【95.82】</v>
      </c>
      <c r="DI6" s="21">
        <f>IF(DI7="",NA(),DI7)</f>
        <v>16.62</v>
      </c>
      <c r="DJ6" s="21">
        <f t="shared" ref="DJ6:DR6" si="12">IF(DJ7="",NA(),DJ7)</f>
        <v>20.53</v>
      </c>
      <c r="DK6" s="21">
        <f t="shared" si="12"/>
        <v>24.43</v>
      </c>
      <c r="DL6" s="21">
        <f t="shared" si="12"/>
        <v>25.16</v>
      </c>
      <c r="DM6" s="21">
        <f t="shared" si="12"/>
        <v>22.81</v>
      </c>
      <c r="DN6" s="21">
        <f t="shared" si="12"/>
        <v>30.6</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1">
        <f t="shared" si="13"/>
        <v>1.83</v>
      </c>
      <c r="DZ6" s="21">
        <f t="shared" si="13"/>
        <v>1.37</v>
      </c>
      <c r="EA6" s="21">
        <f t="shared" si="13"/>
        <v>1.34</v>
      </c>
      <c r="EB6" s="21">
        <f t="shared" si="13"/>
        <v>1.5</v>
      </c>
      <c r="EC6" s="21">
        <f t="shared" si="13"/>
        <v>1.4</v>
      </c>
      <c r="ED6" s="20" t="str">
        <f>IF(ED7="","",IF(ED7="-","【-】","【"&amp;SUBSTITUTE(TEXT(ED7,"#,##0.00"),"-","△")&amp;"】"))</f>
        <v>【7.62】</v>
      </c>
      <c r="EE6" s="20">
        <f>IF(EE7="",NA(),EE7)</f>
        <v>0</v>
      </c>
      <c r="EF6" s="20">
        <f t="shared" ref="EF6:EN6" si="14">IF(EF7="",NA(),EF7)</f>
        <v>0</v>
      </c>
      <c r="EG6" s="20">
        <f t="shared" si="14"/>
        <v>0</v>
      </c>
      <c r="EH6" s="20">
        <f t="shared" si="14"/>
        <v>0</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2">
      <c r="A7" s="14"/>
      <c r="B7" s="23">
        <v>2022</v>
      </c>
      <c r="C7" s="23">
        <v>432032</v>
      </c>
      <c r="D7" s="23">
        <v>46</v>
      </c>
      <c r="E7" s="23">
        <v>17</v>
      </c>
      <c r="F7" s="23">
        <v>1</v>
      </c>
      <c r="G7" s="23">
        <v>0</v>
      </c>
      <c r="H7" s="23" t="s">
        <v>96</v>
      </c>
      <c r="I7" s="23" t="s">
        <v>97</v>
      </c>
      <c r="J7" s="23" t="s">
        <v>98</v>
      </c>
      <c r="K7" s="23" t="s">
        <v>99</v>
      </c>
      <c r="L7" s="23" t="s">
        <v>100</v>
      </c>
      <c r="M7" s="23" t="s">
        <v>101</v>
      </c>
      <c r="N7" s="24" t="s">
        <v>102</v>
      </c>
      <c r="O7" s="24">
        <v>77.94</v>
      </c>
      <c r="P7" s="24">
        <v>74.78</v>
      </c>
      <c r="Q7" s="24">
        <v>71.84</v>
      </c>
      <c r="R7" s="24">
        <v>3850</v>
      </c>
      <c r="S7" s="24">
        <v>30734</v>
      </c>
      <c r="T7" s="24">
        <v>210.55</v>
      </c>
      <c r="U7" s="24">
        <v>145.97</v>
      </c>
      <c r="V7" s="24">
        <v>22717</v>
      </c>
      <c r="W7" s="24">
        <v>7.9</v>
      </c>
      <c r="X7" s="24">
        <v>2875.57</v>
      </c>
      <c r="Y7" s="24">
        <v>107.16</v>
      </c>
      <c r="Z7" s="24">
        <v>110.89</v>
      </c>
      <c r="AA7" s="24">
        <v>99.67</v>
      </c>
      <c r="AB7" s="24">
        <v>101.91</v>
      </c>
      <c r="AC7" s="24">
        <v>105.33</v>
      </c>
      <c r="AD7" s="24">
        <v>105.06</v>
      </c>
      <c r="AE7" s="24">
        <v>106.81</v>
      </c>
      <c r="AF7" s="24">
        <v>106.5</v>
      </c>
      <c r="AG7" s="24">
        <v>106.22</v>
      </c>
      <c r="AH7" s="24">
        <v>107.01</v>
      </c>
      <c r="AI7" s="24">
        <v>106.11</v>
      </c>
      <c r="AJ7" s="24">
        <v>0</v>
      </c>
      <c r="AK7" s="24">
        <v>0</v>
      </c>
      <c r="AL7" s="24">
        <v>0</v>
      </c>
      <c r="AM7" s="24">
        <v>0</v>
      </c>
      <c r="AN7" s="24">
        <v>0</v>
      </c>
      <c r="AO7" s="24">
        <v>41.56</v>
      </c>
      <c r="AP7" s="24">
        <v>34.4</v>
      </c>
      <c r="AQ7" s="24">
        <v>18.36</v>
      </c>
      <c r="AR7" s="24">
        <v>18.010000000000002</v>
      </c>
      <c r="AS7" s="24">
        <v>23.86</v>
      </c>
      <c r="AT7" s="24">
        <v>3.15</v>
      </c>
      <c r="AU7" s="24">
        <v>66.08</v>
      </c>
      <c r="AV7" s="24">
        <v>66.83</v>
      </c>
      <c r="AW7" s="24">
        <v>84.86</v>
      </c>
      <c r="AX7" s="24">
        <v>31.15</v>
      </c>
      <c r="AY7" s="24">
        <v>32.24</v>
      </c>
      <c r="AZ7" s="24">
        <v>80.81</v>
      </c>
      <c r="BA7" s="24">
        <v>68.17</v>
      </c>
      <c r="BB7" s="24">
        <v>55.6</v>
      </c>
      <c r="BC7" s="24">
        <v>59.4</v>
      </c>
      <c r="BD7" s="24">
        <v>68.27</v>
      </c>
      <c r="BE7" s="24">
        <v>73.44</v>
      </c>
      <c r="BF7" s="24">
        <v>709.67</v>
      </c>
      <c r="BG7" s="24">
        <v>574.57000000000005</v>
      </c>
      <c r="BH7" s="24">
        <v>702.15</v>
      </c>
      <c r="BI7" s="24">
        <v>573.02</v>
      </c>
      <c r="BJ7" s="24">
        <v>584.52</v>
      </c>
      <c r="BK7" s="24">
        <v>768.62</v>
      </c>
      <c r="BL7" s="24">
        <v>789.44</v>
      </c>
      <c r="BM7" s="24">
        <v>789.08</v>
      </c>
      <c r="BN7" s="24">
        <v>747.84</v>
      </c>
      <c r="BO7" s="24">
        <v>804.98</v>
      </c>
      <c r="BP7" s="24">
        <v>652.82000000000005</v>
      </c>
      <c r="BQ7" s="24">
        <v>98.94</v>
      </c>
      <c r="BR7" s="24">
        <v>98.07</v>
      </c>
      <c r="BS7" s="24">
        <v>87.82</v>
      </c>
      <c r="BT7" s="24">
        <v>97.85</v>
      </c>
      <c r="BU7" s="24">
        <v>89.33</v>
      </c>
      <c r="BV7" s="24">
        <v>88.06</v>
      </c>
      <c r="BW7" s="24">
        <v>87.29</v>
      </c>
      <c r="BX7" s="24">
        <v>88.25</v>
      </c>
      <c r="BY7" s="24">
        <v>90.17</v>
      </c>
      <c r="BZ7" s="24">
        <v>88.71</v>
      </c>
      <c r="CA7" s="24">
        <v>97.61</v>
      </c>
      <c r="CB7" s="24">
        <v>208.81</v>
      </c>
      <c r="CC7" s="24">
        <v>210.68</v>
      </c>
      <c r="CD7" s="24">
        <v>229.84</v>
      </c>
      <c r="CE7" s="24">
        <v>212.85</v>
      </c>
      <c r="CF7" s="24">
        <v>211.2</v>
      </c>
      <c r="CG7" s="24">
        <v>179.32</v>
      </c>
      <c r="CH7" s="24">
        <v>176.67</v>
      </c>
      <c r="CI7" s="24">
        <v>176.37</v>
      </c>
      <c r="CJ7" s="24">
        <v>173.17</v>
      </c>
      <c r="CK7" s="24">
        <v>174.8</v>
      </c>
      <c r="CL7" s="24">
        <v>138.29</v>
      </c>
      <c r="CM7" s="24">
        <v>76.87</v>
      </c>
      <c r="CN7" s="24">
        <v>76.14</v>
      </c>
      <c r="CO7" s="24">
        <v>59</v>
      </c>
      <c r="CP7" s="24">
        <v>54.87</v>
      </c>
      <c r="CQ7" s="24">
        <v>67.28</v>
      </c>
      <c r="CR7" s="24">
        <v>58</v>
      </c>
      <c r="CS7" s="24">
        <v>57.42</v>
      </c>
      <c r="CT7" s="24">
        <v>56.72</v>
      </c>
      <c r="CU7" s="24">
        <v>56.43</v>
      </c>
      <c r="CV7" s="24">
        <v>55.82</v>
      </c>
      <c r="CW7" s="24">
        <v>59.1</v>
      </c>
      <c r="CX7" s="24">
        <v>91.3</v>
      </c>
      <c r="CY7" s="24">
        <v>91.88</v>
      </c>
      <c r="CZ7" s="24">
        <v>92.76</v>
      </c>
      <c r="DA7" s="24">
        <v>93.97</v>
      </c>
      <c r="DB7" s="24">
        <v>94.64</v>
      </c>
      <c r="DC7" s="24">
        <v>89.79</v>
      </c>
      <c r="DD7" s="24">
        <v>90.42</v>
      </c>
      <c r="DE7" s="24">
        <v>90.72</v>
      </c>
      <c r="DF7" s="24">
        <v>91.07</v>
      </c>
      <c r="DG7" s="24">
        <v>90.67</v>
      </c>
      <c r="DH7" s="24">
        <v>95.82</v>
      </c>
      <c r="DI7" s="24">
        <v>16.62</v>
      </c>
      <c r="DJ7" s="24">
        <v>20.53</v>
      </c>
      <c r="DK7" s="24">
        <v>24.43</v>
      </c>
      <c r="DL7" s="24">
        <v>25.16</v>
      </c>
      <c r="DM7" s="24">
        <v>22.81</v>
      </c>
      <c r="DN7" s="24">
        <v>30.6</v>
      </c>
      <c r="DO7" s="24">
        <v>29.23</v>
      </c>
      <c r="DP7" s="24">
        <v>20.78</v>
      </c>
      <c r="DQ7" s="24">
        <v>23.54</v>
      </c>
      <c r="DR7" s="24">
        <v>25.86</v>
      </c>
      <c r="DS7" s="24">
        <v>39.74</v>
      </c>
      <c r="DT7" s="24">
        <v>0</v>
      </c>
      <c r="DU7" s="24">
        <v>0</v>
      </c>
      <c r="DV7" s="24">
        <v>0</v>
      </c>
      <c r="DW7" s="24">
        <v>0</v>
      </c>
      <c r="DX7" s="24">
        <v>0</v>
      </c>
      <c r="DY7" s="24">
        <v>1.83</v>
      </c>
      <c r="DZ7" s="24">
        <v>1.37</v>
      </c>
      <c r="EA7" s="24">
        <v>1.34</v>
      </c>
      <c r="EB7" s="24">
        <v>1.5</v>
      </c>
      <c r="EC7" s="24">
        <v>1.4</v>
      </c>
      <c r="ED7" s="24">
        <v>7.62</v>
      </c>
      <c r="EE7" s="24">
        <v>0</v>
      </c>
      <c r="EF7" s="24">
        <v>0</v>
      </c>
      <c r="EG7" s="24">
        <v>0</v>
      </c>
      <c r="EH7" s="24">
        <v>0</v>
      </c>
      <c r="EI7" s="24">
        <v>0</v>
      </c>
      <c r="EJ7" s="24">
        <v>0.21</v>
      </c>
      <c r="EK7" s="24">
        <v>0.17</v>
      </c>
      <c r="EL7" s="24">
        <v>0.15</v>
      </c>
      <c r="EM7" s="24">
        <v>0.15</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竹邊 紘一郎</cp:lastModifiedBy>
  <cp:lastPrinted>2024-01-23T02:35:53Z</cp:lastPrinted>
  <dcterms:created xsi:type="dcterms:W3CDTF">2023-12-12T00:51:56Z</dcterms:created>
  <dcterms:modified xsi:type="dcterms:W3CDTF">2024-01-23T04:12:02Z</dcterms:modified>
  <cp:category/>
</cp:coreProperties>
</file>