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５年度\07 公営企業総括\20 経営比較分析表（R4年度決算）★\05 市町村等→県　\26 西原村\【完】工業用水\"/>
    </mc:Choice>
  </mc:AlternateContent>
  <workbookProtection workbookAlgorithmName="SHA-512" workbookHashValue="NB1c2qdIk39ITSBEunixBa7ldlo0VFms40k3RJdAR3/45k2wYyWYTmNDmgtHtrhNX/XPaWXS0WUa42j0NHFZlQ==" workbookSaltValue="eXabh2DURGN65gm6bN/dQg==" workbookSpinCount="100000" lockStructure="1"/>
  <bookViews>
    <workbookView xWindow="0" yWindow="0" windowWidth="28800" windowHeight="1173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12" i="5" l="1"/>
  <c r="BE11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RH56" i="4" s="1"/>
  <c r="DA6" i="5"/>
  <c r="CW12" i="5" s="1"/>
  <c r="CZ6" i="5"/>
  <c r="CV12" i="5" s="1"/>
  <c r="CY6" i="5"/>
  <c r="CU12" i="5" s="1"/>
  <c r="CX6" i="5"/>
  <c r="OF56" i="4" s="1"/>
  <c r="CW6" i="5"/>
  <c r="CX11" i="5" s="1"/>
  <c r="CV6" i="5"/>
  <c r="CW11" i="5" s="1"/>
  <c r="CU6" i="5"/>
  <c r="CV11" i="5" s="1"/>
  <c r="CT6" i="5"/>
  <c r="OZ55" i="4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MN55" i="4" s="1"/>
  <c r="CK6" i="5"/>
  <c r="CL11" i="5" s="1"/>
  <c r="CJ6" i="5"/>
  <c r="CK11" i="5" s="1"/>
  <c r="CI6" i="5"/>
  <c r="CJ11" i="5" s="1"/>
  <c r="CH6" i="5"/>
  <c r="JL55" i="4" s="1"/>
  <c r="CG6" i="5"/>
  <c r="EH90" i="4" s="1"/>
  <c r="CF6" i="5"/>
  <c r="CB12" i="5" s="1"/>
  <c r="CE6" i="5"/>
  <c r="CA12" i="5" s="1"/>
  <c r="CD6" i="5"/>
  <c r="GF56" i="4" s="1"/>
  <c r="CC6" i="5"/>
  <c r="BY12" i="5" s="1"/>
  <c r="CB6" i="5"/>
  <c r="BX12" i="5" s="1"/>
  <c r="CA6" i="5"/>
  <c r="CB11" i="5" s="1"/>
  <c r="BZ6" i="5"/>
  <c r="GZ55" i="4" s="1"/>
  <c r="BY6" i="5"/>
  <c r="BZ11" i="5" s="1"/>
  <c r="BX6" i="5"/>
  <c r="BY11" i="5" s="1"/>
  <c r="BW6" i="5"/>
  <c r="BX11" i="5" s="1"/>
  <c r="BV6" i="5"/>
  <c r="DG90" i="4" s="1"/>
  <c r="BU6" i="5"/>
  <c r="BQ12" i="5" s="1"/>
  <c r="BT6" i="5"/>
  <c r="BS6" i="5"/>
  <c r="BO12" i="5" s="1"/>
  <c r="BR6" i="5"/>
  <c r="BN12" i="5" s="1"/>
  <c r="BQ6" i="5"/>
  <c r="BM12" i="5" s="1"/>
  <c r="BP6" i="5"/>
  <c r="BQ11" i="5" s="1"/>
  <c r="BO6" i="5"/>
  <c r="BP11" i="5" s="1"/>
  <c r="BN6" i="5"/>
  <c r="BL55" i="4" s="1"/>
  <c r="BM6" i="5"/>
  <c r="BN11" i="5" s="1"/>
  <c r="BL6" i="5"/>
  <c r="BM11" i="5" s="1"/>
  <c r="BK6" i="5"/>
  <c r="BJ6" i="5"/>
  <c r="RH33" i="4" s="1"/>
  <c r="BI6" i="5"/>
  <c r="BE12" i="5" s="1"/>
  <c r="BH6" i="5"/>
  <c r="BD12" i="5" s="1"/>
  <c r="BG6" i="5"/>
  <c r="BC12" i="5" s="1"/>
  <c r="BF6" i="5"/>
  <c r="OF33" i="4" s="1"/>
  <c r="BE6" i="5"/>
  <c r="BF11" i="5" s="1"/>
  <c r="BD6" i="5"/>
  <c r="BC6" i="5"/>
  <c r="BD11" i="5" s="1"/>
  <c r="BB6" i="5"/>
  <c r="OZ32" i="4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MN32" i="4" s="1"/>
  <c r="AS6" i="5"/>
  <c r="AT11" i="5" s="1"/>
  <c r="AR6" i="5"/>
  <c r="AS11" i="5" s="1"/>
  <c r="AQ6" i="5"/>
  <c r="AR11" i="5" s="1"/>
  <c r="AP6" i="5"/>
  <c r="JL32" i="4" s="1"/>
  <c r="AO6" i="5"/>
  <c r="AD90" i="4" s="1"/>
  <c r="AN6" i="5"/>
  <c r="AJ12" i="5" s="1"/>
  <c r="AM6" i="5"/>
  <c r="AI12" i="5" s="1"/>
  <c r="AL6" i="5"/>
  <c r="GF33" i="4" s="1"/>
  <c r="AK6" i="5"/>
  <c r="AG12" i="5" s="1"/>
  <c r="AJ6" i="5"/>
  <c r="AF12" i="5" s="1"/>
  <c r="AI6" i="5"/>
  <c r="AJ11" i="5" s="1"/>
  <c r="AH6" i="5"/>
  <c r="GZ32" i="4" s="1"/>
  <c r="AG6" i="5"/>
  <c r="AH11" i="5" s="1"/>
  <c r="AF6" i="5"/>
  <c r="AG11" i="5" s="1"/>
  <c r="AE6" i="5"/>
  <c r="AF11" i="5" s="1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BL32" i="4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GJ90" i="4"/>
  <c r="FI90" i="4"/>
  <c r="CF90" i="4"/>
  <c r="BE90" i="4"/>
  <c r="RA81" i="4"/>
  <c r="NX81" i="4"/>
  <c r="MW81" i="4"/>
  <c r="KO81" i="4"/>
  <c r="JN81" i="4"/>
  <c r="IM81" i="4"/>
  <c r="HL81" i="4"/>
  <c r="GK81" i="4"/>
  <c r="DB81" i="4"/>
  <c r="CA81" i="4"/>
  <c r="RA80" i="4"/>
  <c r="OY80" i="4"/>
  <c r="NX80" i="4"/>
  <c r="MW80" i="4"/>
  <c r="KO80" i="4"/>
  <c r="IM80" i="4"/>
  <c r="HL80" i="4"/>
  <c r="GK80" i="4"/>
  <c r="EC80" i="4"/>
  <c r="DB80" i="4"/>
  <c r="CA80" i="4"/>
  <c r="Y80" i="4"/>
  <c r="RA79" i="4"/>
  <c r="PZ79" i="4"/>
  <c r="MW79" i="4"/>
  <c r="KO79" i="4"/>
  <c r="JN79" i="4"/>
  <c r="GK79" i="4"/>
  <c r="EC79" i="4"/>
  <c r="DB79" i="4"/>
  <c r="Y79" i="4"/>
  <c r="QN56" i="4"/>
  <c r="PT56" i="4"/>
  <c r="OZ56" i="4"/>
  <c r="MN56" i="4"/>
  <c r="LT56" i="4"/>
  <c r="KF56" i="4"/>
  <c r="JL56" i="4"/>
  <c r="HT56" i="4"/>
  <c r="GZ56" i="4"/>
  <c r="ER56" i="4"/>
  <c r="CZ56" i="4"/>
  <c r="CF56" i="4"/>
  <c r="BL56" i="4"/>
  <c r="AR56" i="4"/>
  <c r="X56" i="4"/>
  <c r="QN55" i="4"/>
  <c r="PT55" i="4"/>
  <c r="OF55" i="4"/>
  <c r="KZ55" i="4"/>
  <c r="KF55" i="4"/>
  <c r="HT55" i="4"/>
  <c r="FL55" i="4"/>
  <c r="ER55" i="4"/>
  <c r="CZ55" i="4"/>
  <c r="CF55" i="4"/>
  <c r="X55" i="4"/>
  <c r="RH54" i="4"/>
  <c r="QN54" i="4"/>
  <c r="PT54" i="4"/>
  <c r="OF54" i="4"/>
  <c r="MN54" i="4"/>
  <c r="LT54" i="4"/>
  <c r="JL54" i="4"/>
  <c r="HT54" i="4"/>
  <c r="GZ54" i="4"/>
  <c r="GF54" i="4"/>
  <c r="FL54" i="4"/>
  <c r="ER54" i="4"/>
  <c r="CZ54" i="4"/>
  <c r="CF54" i="4"/>
  <c r="AR54" i="4"/>
  <c r="X54" i="4"/>
  <c r="PT33" i="4"/>
  <c r="OZ33" i="4"/>
  <c r="MN33" i="4"/>
  <c r="LT33" i="4"/>
  <c r="KF33" i="4"/>
  <c r="JL33" i="4"/>
  <c r="HT33" i="4"/>
  <c r="GZ33" i="4"/>
  <c r="FL33" i="4"/>
  <c r="ER33" i="4"/>
  <c r="CF33" i="4"/>
  <c r="BL33" i="4"/>
  <c r="AR33" i="4"/>
  <c r="QN32" i="4"/>
  <c r="PT32" i="4"/>
  <c r="KZ32" i="4"/>
  <c r="KF32" i="4"/>
  <c r="HT32" i="4"/>
  <c r="FL32" i="4"/>
  <c r="ER32" i="4"/>
  <c r="CZ32" i="4"/>
  <c r="CF32" i="4"/>
  <c r="AR32" i="4"/>
  <c r="X32" i="4"/>
  <c r="RH31" i="4"/>
  <c r="QN31" i="4"/>
  <c r="PT31" i="4"/>
  <c r="OF31" i="4"/>
  <c r="MN31" i="4"/>
  <c r="LT31" i="4"/>
  <c r="KZ31" i="4"/>
  <c r="JL31" i="4"/>
  <c r="HT31" i="4"/>
  <c r="GZ31" i="4"/>
  <c r="GF31" i="4"/>
  <c r="ER31" i="4"/>
  <c r="CZ31" i="4"/>
  <c r="CF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DF10" i="5" l="1"/>
  <c r="RH32" i="4"/>
  <c r="PZ80" i="4"/>
  <c r="AF10" i="5"/>
  <c r="BX10" i="5"/>
  <c r="DP10" i="5"/>
  <c r="BN10" i="5"/>
  <c r="FL31" i="4"/>
  <c r="GF32" i="4"/>
  <c r="KF54" i="4"/>
  <c r="KF31" i="4"/>
  <c r="OF32" i="4"/>
  <c r="X33" i="4"/>
  <c r="CZ33" i="4"/>
  <c r="QN33" i="4"/>
  <c r="AR55" i="4"/>
  <c r="FL56" i="4"/>
  <c r="AZ79" i="4"/>
  <c r="HL79" i="4"/>
  <c r="NX79" i="4"/>
  <c r="AZ80" i="4"/>
  <c r="EC81" i="4"/>
  <c r="OY81" i="4"/>
  <c r="AJ10" i="5"/>
  <c r="CB10" i="5"/>
  <c r="DT10" i="5"/>
  <c r="V10" i="5"/>
  <c r="AR31" i="4"/>
  <c r="LT32" i="4"/>
  <c r="KZ33" i="4"/>
  <c r="OZ54" i="4"/>
  <c r="OZ31" i="4"/>
  <c r="GF55" i="4"/>
  <c r="LT55" i="4"/>
  <c r="RH55" i="4"/>
  <c r="KZ56" i="4"/>
  <c r="Y81" i="4"/>
  <c r="AT10" i="5"/>
  <c r="CL10" i="5"/>
  <c r="ED10" i="5"/>
  <c r="BD10" i="5"/>
  <c r="CV10" i="5"/>
  <c r="W11" i="5"/>
  <c r="AQ11" i="5"/>
  <c r="AU11" i="5"/>
  <c r="BO11" i="5"/>
  <c r="CI11" i="5"/>
  <c r="CM11" i="5"/>
  <c r="AH12" i="5"/>
  <c r="BB12" i="5"/>
  <c r="BF12" i="5"/>
  <c r="BZ12" i="5"/>
  <c r="CT12" i="5"/>
  <c r="CX12" i="5"/>
  <c r="BL31" i="4"/>
  <c r="BL54" i="4"/>
  <c r="CA79" i="4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IM79" i="4"/>
  <c r="JN80" i="4"/>
  <c r="AZ81" i="4"/>
  <c r="PZ81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AI11" i="5"/>
  <c r="BC11" i="5"/>
  <c r="CA11" i="5"/>
  <c r="CU11" i="5"/>
  <c r="KZ54" i="4"/>
  <c r="OY79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<sst xmlns="http://schemas.openxmlformats.org/spreadsheetml/2006/main" count="262" uniqueCount="107">
  <si>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</si>
  <si>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</si>
  <si>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</si>
  <si>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</si>
  <si>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</si>
  <si>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</si>
  <si>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</si>
  <si>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</si>
  <si>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</si>
  <si>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</si>
  <si>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</si>
  <si>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</si>
  <si>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</si>
  <si>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</si>
  <si>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</si>
  <si>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</si>
  <si>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</si>
  <si>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</si>
  <si>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</si>
  <si>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</si>
  <si>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</si>
  <si>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</si>
  <si>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</si>
  <si>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</si>
  <si>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</si>
  <si>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</si>
  <si>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</si>
  <si>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</si>
  <si>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</si>
  <si>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</si>
  <si>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</si>
  <si>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</si>
  <si>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</si>
  <si>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</si>
  <si>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</si>
  <si>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</si>
  <si>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</si>
  <si>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</si>
  <si>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</si>
  <si>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</si>
  <si>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</si>
  <si>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</si>
  <si>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</si>
  <si>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</si>
  <si>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</si>
  <si>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</si>
  <si>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</si>
  <si>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</si>
  <si>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</si>
  <si>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</si>
  <si>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</si>
  <si>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</si>
  <si>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</si>
  <si>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</si>
  <si>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</si>
  <si>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</si>
  <si>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</si>
  <si>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</si>
  <si>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</si>
  <si>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</si>
  <si>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</si>
  <si>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</si>
  <si>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</si>
  <si>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</si>
  <si>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</si>
  <si>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</si>
  <si>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</si>
  <si>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</si>
  <si>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</si>
  <si>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</si>
  <si>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</si>
  <si>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</si>
  <si>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</si>
  <si>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</si>
  <si>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</si>
  <si>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</si>
  <si>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</si>
  <si>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</si>
  <si>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</si>
  <si>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</si>
  <si>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</si>
  <si>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</si>
  <si>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</si>
  <si>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</si>
  <si>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</si>
  <si>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</si>
  <si>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</si>
  <si>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</si>
  <si>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434329</t>
  </si>
  <si>
    <t>46</t>
  </si>
  <si>
    <t>02</t>
  </si>
  <si>
    <t>0</t>
  </si>
  <si>
    <t>000</t>
  </si>
  <si>
    <t>熊本県　西原村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</si>
  <si>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</si>
  <si>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</si>
  <si>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</si>
  <si>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</si>
  <si>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</si>
  <si>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</si>
  <si>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</si>
  <si>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</si>
  <si>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</si>
  <si>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</si>
  <si>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ほとんどの施設が昭和61年（1986年）に建設を行っています。現在のところ、老朽化による事業への影響はありません。しかし、配水池などの施設や水道管ともに年々老朽化が進んでいるため、計画的・効率的な更新を実施していく必要がある。また老朽管については管路更新整備計画を策定し、効率的な布設替えを行い安定的な給水確保を図る必要があります。</t>
    <phoneticPr fontId="5"/>
  </si>
  <si>
    <t>　経営の健全性及び効率性に係る指標を分析すると、おおむね健全な状態ではありますが、配水管などの構築物の耐用年数を考えながら、計画的に施設更新の計画を立てる必要があると、考えております。</t>
    <phoneticPr fontId="5"/>
  </si>
  <si>
    <t>①経常収支比率は100％以上、また、類似団体平均値及び令和4年度全国平均を上回っており、健全経営が出来ています。
　当事業体は予算総額約2千万円の小規模経営体です。供給企業の少しの生産調整による売上変動でも、比率が大きく振れる特徴があります。
②累積欠損金比率は0％ですので、健全経営が出来ています。
③流動比率（％）は100％を下回ってはいないので、健全経営が出来ています。
 令和4年度は一時的に、新工業団地整備計画による業務委託等により約5,000千円の費用が発生した為に、流動性比率が下がりました。今後、さく井工事等を予定しているため、財政状況に考慮し、健全経営を図っていきます。
④企業債残高対給水収益比率（％）は、企業債残高が0円なので、健全経営が出来ています。
⑤料金回収率は、100％を上回っているので、健全経営が出来ています。
⑥給水原価（円）は、令和3年度と比べ減少しておりますが、今後も経費削減等を図っていきます。
⑦施設利用率は、全国平均を上回っているので、健全経営が出来ていると判断しています。
⑧契約率（％）は企業の生産量に連動するため、景気に左右される要素を持っています。現状、契約水量は年々増加しておりますが、今後、工業団地の整備予定があるため、水道施設等の整備も検討が必要となる可能性があります。</t>
    <rPh sb="190" eb="192">
      <t>レイワ</t>
    </rPh>
    <rPh sb="201" eb="202">
      <t>シン</t>
    </rPh>
    <rPh sb="202" eb="206">
      <t>コウギョウダンチ</t>
    </rPh>
    <rPh sb="206" eb="208">
      <t>セイビ</t>
    </rPh>
    <rPh sb="208" eb="210">
      <t>ケイカク</t>
    </rPh>
    <rPh sb="213" eb="217">
      <t>ギョウムイタク</t>
    </rPh>
    <rPh sb="217" eb="218">
      <t>トウ</t>
    </rPh>
    <rPh sb="230" eb="232">
      <t>ヒヨウ</t>
    </rPh>
    <rPh sb="253" eb="255">
      <t>コンゴ</t>
    </rPh>
    <rPh sb="258" eb="259">
      <t>セイ</t>
    </rPh>
    <rPh sb="259" eb="261">
      <t>コウジ</t>
    </rPh>
    <rPh sb="261" eb="262">
      <t>トウ</t>
    </rPh>
    <rPh sb="263" eb="265">
      <t>ヨテイ</t>
    </rPh>
    <rPh sb="277" eb="279">
      <t>コウリョ</t>
    </rPh>
    <rPh sb="286" eb="287">
      <t>ハカ</t>
    </rPh>
    <rPh sb="383" eb="385">
      <t>レイワ</t>
    </rPh>
    <rPh sb="386" eb="388">
      <t>ネンド</t>
    </rPh>
    <rPh sb="389" eb="390">
      <t>クラ</t>
    </rPh>
    <rPh sb="391" eb="393">
      <t>ゲンショウ</t>
    </rPh>
    <rPh sb="401" eb="403">
      <t>コンゴ</t>
    </rPh>
    <rPh sb="410" eb="411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</si>
</sst>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  <xf numFmtId="0" fontId="11" fillId="0" borderId="8" xfId="0" quotePrefix="1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82.36</c:v>
                </c:pt>
                <c:pt idx="1">
                  <c:v>80.930000000000007</c:v>
                </c:pt>
                <c:pt idx="2">
                  <c:v>81.83</c:v>
                </c:pt>
                <c:pt idx="3">
                  <c:v>82.5</c:v>
                </c:pt>
                <c:pt idx="4">
                  <c:v>81.78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F-48F0-BE44-887F978AB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53.49</c:v>
                </c:pt>
                <c:pt idx="1">
                  <c:v>54.3</c:v>
                </c:pt>
                <c:pt idx="2">
                  <c:v>55.32</c:v>
                </c:pt>
                <c:pt idx="3">
                  <c:v>55.08</c:v>
                </c:pt>
                <c:pt idx="4">
                  <c:v>56.95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F-48F0-BE44-887F978AB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B-4417-8F93-346B4CBA6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121.15</c:v>
                </c:pt>
                <c:pt idx="1">
                  <c:v>125.8</c:v>
                </c:pt>
                <c:pt idx="2">
                  <c:v>132.55000000000001</c:v>
                </c:pt>
                <c:pt idx="3">
                  <c:v>134.69</c:v>
                </c:pt>
                <c:pt idx="4">
                  <c:v>133.63999999999999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AB-4417-8F93-346B4CBA6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155.44999999999999</c:v>
                </c:pt>
                <c:pt idx="1">
                  <c:v>199.06</c:v>
                </c:pt>
                <c:pt idx="2">
                  <c:v>195.25</c:v>
                </c:pt>
                <c:pt idx="3">
                  <c:v>173.09</c:v>
                </c:pt>
                <c:pt idx="4">
                  <c:v>185.58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0-439F-928A-E08158C5A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110.79</c:v>
                </c:pt>
                <c:pt idx="1">
                  <c:v>108.76</c:v>
                </c:pt>
                <c:pt idx="2">
                  <c:v>110.19</c:v>
                </c:pt>
                <c:pt idx="3">
                  <c:v>113.73</c:v>
                </c:pt>
                <c:pt idx="4">
                  <c:v>115.42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0-439F-928A-E08158C5A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0-4437-9157-C9462A27D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3.28</c:v>
                </c:pt>
                <c:pt idx="1">
                  <c:v>4.66</c:v>
                </c:pt>
                <c:pt idx="2">
                  <c:v>7.35</c:v>
                </c:pt>
                <c:pt idx="3">
                  <c:v>7.6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0-4437-9157-C9462A27D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B-4699-85B9-81539E7F6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0.02</c:v>
                </c:pt>
                <c:pt idx="1">
                  <c:v>0.06</c:v>
                </c:pt>
                <c:pt idx="2">
                  <c:v>0.09</c:v>
                </c:pt>
                <c:pt idx="3">
                  <c:v>0.4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5B-4699-85B9-81539E7F6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3285.74</c:v>
                </c:pt>
                <c:pt idx="1">
                  <c:v>27700</c:v>
                </c:pt>
                <c:pt idx="2">
                  <c:v>26170.400000000001</c:v>
                </c:pt>
                <c:pt idx="3">
                  <c:v>20925.32</c:v>
                </c:pt>
                <c:pt idx="4">
                  <c:v>3643.91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3-4C38-88BB-C588DC9B8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868.31</c:v>
                </c:pt>
                <c:pt idx="1">
                  <c:v>732.52</c:v>
                </c:pt>
                <c:pt idx="2">
                  <c:v>819.73</c:v>
                </c:pt>
                <c:pt idx="3">
                  <c:v>834.05</c:v>
                </c:pt>
                <c:pt idx="4">
                  <c:v>1011.55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13-4C38-88BB-C588DC9B8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E-47D7-9AF2-23A0C7C3A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504.81</c:v>
                </c:pt>
                <c:pt idx="1">
                  <c:v>498.01</c:v>
                </c:pt>
                <c:pt idx="2">
                  <c:v>490.39</c:v>
                </c:pt>
                <c:pt idx="3">
                  <c:v>475.44</c:v>
                </c:pt>
                <c:pt idx="4">
                  <c:v>413.6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3E-47D7-9AF2-23A0C7C3A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102.73</c:v>
                </c:pt>
                <c:pt idx="1">
                  <c:v>140.4</c:v>
                </c:pt>
                <c:pt idx="2">
                  <c:v>131.93</c:v>
                </c:pt>
                <c:pt idx="3">
                  <c:v>102.06</c:v>
                </c:pt>
                <c:pt idx="4">
                  <c:v>120.62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0-4CA0-827B-3C4DA15EE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94.91</c:v>
                </c:pt>
                <c:pt idx="1">
                  <c:v>90.22</c:v>
                </c:pt>
                <c:pt idx="2">
                  <c:v>90.8</c:v>
                </c:pt>
                <c:pt idx="3">
                  <c:v>93.49</c:v>
                </c:pt>
                <c:pt idx="4">
                  <c:v>94.77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0-4CA0-827B-3C4DA15EE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58.62</c:v>
                </c:pt>
                <c:pt idx="1">
                  <c:v>41.31</c:v>
                </c:pt>
                <c:pt idx="2">
                  <c:v>42.45</c:v>
                </c:pt>
                <c:pt idx="3">
                  <c:v>50.97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A-4E14-9EE3-00DCC8A31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47.36</c:v>
                </c:pt>
                <c:pt idx="1">
                  <c:v>49.94</c:v>
                </c:pt>
                <c:pt idx="2">
                  <c:v>50.56</c:v>
                </c:pt>
                <c:pt idx="3">
                  <c:v>49.4</c:v>
                </c:pt>
                <c:pt idx="4">
                  <c:v>49.51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A-4E14-9EE3-00DCC8A31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51.67</c:v>
                </c:pt>
                <c:pt idx="1">
                  <c:v>53.5</c:v>
                </c:pt>
                <c:pt idx="2">
                  <c:v>54</c:v>
                </c:pt>
                <c:pt idx="3">
                  <c:v>68.75</c:v>
                </c:pt>
                <c:pt idx="4">
                  <c:v>60.92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6-49A4-8948-0842B94BA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35.22</c:v>
                </c:pt>
                <c:pt idx="1">
                  <c:v>34.92</c:v>
                </c:pt>
                <c:pt idx="2">
                  <c:v>34.19</c:v>
                </c:pt>
                <c:pt idx="3">
                  <c:v>36.65</c:v>
                </c:pt>
                <c:pt idx="4">
                  <c:v>33.29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56-49A4-8948-0842B94BA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57.08</c:v>
                </c:pt>
                <c:pt idx="1">
                  <c:v>50.5</c:v>
                </c:pt>
                <c:pt idx="2">
                  <c:v>68</c:v>
                </c:pt>
                <c:pt idx="3">
                  <c:v>73.83</c:v>
                </c:pt>
                <c:pt idx="4">
                  <c:v>78.83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1-4DC6-B080-172CED15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51.42</c:v>
                </c:pt>
                <c:pt idx="1">
                  <c:v>50.9</c:v>
                </c:pt>
                <c:pt idx="2">
                  <c:v>49.05</c:v>
                </c:pt>
                <c:pt idx="3">
                  <c:v>50.94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21-4DC6-B080-172CED15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="70" zoomScaleNormal="70" workbookViewId="0">
      <selection activeCell="SM16" sqref="SM16:TA4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15">
      <c r="A5" s="2"/>
      <c r="B5" s="50" t="str">
        <f>データ!H7</f>
        <v>熊本県　西原村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15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1200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極小規模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731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15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15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96.5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8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946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51" t="s">
        <v>106</v>
      </c>
      <c r="SN16" s="152"/>
      <c r="SO16" s="152"/>
      <c r="SP16" s="152"/>
      <c r="SQ16" s="152"/>
      <c r="SR16" s="152"/>
      <c r="SS16" s="152"/>
      <c r="ST16" s="152"/>
      <c r="SU16" s="152"/>
      <c r="SV16" s="152"/>
      <c r="SW16" s="152"/>
      <c r="SX16" s="152"/>
      <c r="SY16" s="152"/>
      <c r="SZ16" s="152"/>
      <c r="TA16" s="153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54"/>
      <c r="SN17" s="152"/>
      <c r="SO17" s="152"/>
      <c r="SP17" s="152"/>
      <c r="SQ17" s="152"/>
      <c r="SR17" s="152"/>
      <c r="SS17" s="152"/>
      <c r="ST17" s="152"/>
      <c r="SU17" s="152"/>
      <c r="SV17" s="152"/>
      <c r="SW17" s="152"/>
      <c r="SX17" s="152"/>
      <c r="SY17" s="152"/>
      <c r="SZ17" s="152"/>
      <c r="TA17" s="153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54"/>
      <c r="SN18" s="152"/>
      <c r="SO18" s="152"/>
      <c r="SP18" s="152"/>
      <c r="SQ18" s="152"/>
      <c r="SR18" s="152"/>
      <c r="SS18" s="152"/>
      <c r="ST18" s="152"/>
      <c r="SU18" s="152"/>
      <c r="SV18" s="152"/>
      <c r="SW18" s="152"/>
      <c r="SX18" s="152"/>
      <c r="SY18" s="152"/>
      <c r="SZ18" s="152"/>
      <c r="TA18" s="153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54"/>
      <c r="SN19" s="152"/>
      <c r="SO19" s="152"/>
      <c r="SP19" s="152"/>
      <c r="SQ19" s="152"/>
      <c r="SR19" s="152"/>
      <c r="SS19" s="152"/>
      <c r="ST19" s="152"/>
      <c r="SU19" s="152"/>
      <c r="SV19" s="152"/>
      <c r="SW19" s="152"/>
      <c r="SX19" s="152"/>
      <c r="SY19" s="152"/>
      <c r="SZ19" s="152"/>
      <c r="TA19" s="153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54"/>
      <c r="SN20" s="152"/>
      <c r="SO20" s="152"/>
      <c r="SP20" s="152"/>
      <c r="SQ20" s="152"/>
      <c r="SR20" s="152"/>
      <c r="SS20" s="152"/>
      <c r="ST20" s="152"/>
      <c r="SU20" s="152"/>
      <c r="SV20" s="152"/>
      <c r="SW20" s="152"/>
      <c r="SX20" s="152"/>
      <c r="SY20" s="152"/>
      <c r="SZ20" s="152"/>
      <c r="TA20" s="153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54"/>
      <c r="SN21" s="152"/>
      <c r="SO21" s="152"/>
      <c r="SP21" s="152"/>
      <c r="SQ21" s="152"/>
      <c r="SR21" s="152"/>
      <c r="SS21" s="152"/>
      <c r="ST21" s="152"/>
      <c r="SU21" s="152"/>
      <c r="SV21" s="152"/>
      <c r="SW21" s="152"/>
      <c r="SX21" s="152"/>
      <c r="SY21" s="152"/>
      <c r="SZ21" s="152"/>
      <c r="TA21" s="153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54"/>
      <c r="SN22" s="152"/>
      <c r="SO22" s="152"/>
      <c r="SP22" s="152"/>
      <c r="SQ22" s="152"/>
      <c r="SR22" s="152"/>
      <c r="SS22" s="152"/>
      <c r="ST22" s="152"/>
      <c r="SU22" s="152"/>
      <c r="SV22" s="152"/>
      <c r="SW22" s="152"/>
      <c r="SX22" s="152"/>
      <c r="SY22" s="152"/>
      <c r="SZ22" s="152"/>
      <c r="TA22" s="153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54"/>
      <c r="SN23" s="152"/>
      <c r="SO23" s="152"/>
      <c r="SP23" s="152"/>
      <c r="SQ23" s="152"/>
      <c r="SR23" s="152"/>
      <c r="SS23" s="152"/>
      <c r="ST23" s="152"/>
      <c r="SU23" s="152"/>
      <c r="SV23" s="152"/>
      <c r="SW23" s="152"/>
      <c r="SX23" s="152"/>
      <c r="SY23" s="152"/>
      <c r="SZ23" s="152"/>
      <c r="TA23" s="153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54"/>
      <c r="SN24" s="152"/>
      <c r="SO24" s="152"/>
      <c r="SP24" s="152"/>
      <c r="SQ24" s="152"/>
      <c r="SR24" s="152"/>
      <c r="SS24" s="152"/>
      <c r="ST24" s="152"/>
      <c r="SU24" s="152"/>
      <c r="SV24" s="152"/>
      <c r="SW24" s="152"/>
      <c r="SX24" s="152"/>
      <c r="SY24" s="152"/>
      <c r="SZ24" s="152"/>
      <c r="TA24" s="153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54"/>
      <c r="SN25" s="152"/>
      <c r="SO25" s="152"/>
      <c r="SP25" s="152"/>
      <c r="SQ25" s="152"/>
      <c r="SR25" s="152"/>
      <c r="SS25" s="152"/>
      <c r="ST25" s="152"/>
      <c r="SU25" s="152"/>
      <c r="SV25" s="152"/>
      <c r="SW25" s="152"/>
      <c r="SX25" s="152"/>
      <c r="SY25" s="152"/>
      <c r="SZ25" s="152"/>
      <c r="TA25" s="153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54"/>
      <c r="SN26" s="152"/>
      <c r="SO26" s="152"/>
      <c r="SP26" s="152"/>
      <c r="SQ26" s="152"/>
      <c r="SR26" s="152"/>
      <c r="SS26" s="152"/>
      <c r="ST26" s="152"/>
      <c r="SU26" s="152"/>
      <c r="SV26" s="152"/>
      <c r="SW26" s="152"/>
      <c r="SX26" s="152"/>
      <c r="SY26" s="152"/>
      <c r="SZ26" s="152"/>
      <c r="TA26" s="153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54"/>
      <c r="SN27" s="152"/>
      <c r="SO27" s="152"/>
      <c r="SP27" s="152"/>
      <c r="SQ27" s="152"/>
      <c r="SR27" s="152"/>
      <c r="SS27" s="152"/>
      <c r="ST27" s="152"/>
      <c r="SU27" s="152"/>
      <c r="SV27" s="152"/>
      <c r="SW27" s="152"/>
      <c r="SX27" s="152"/>
      <c r="SY27" s="152"/>
      <c r="SZ27" s="152"/>
      <c r="TA27" s="153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54"/>
      <c r="SN28" s="152"/>
      <c r="SO28" s="152"/>
      <c r="SP28" s="152"/>
      <c r="SQ28" s="152"/>
      <c r="SR28" s="152"/>
      <c r="SS28" s="152"/>
      <c r="ST28" s="152"/>
      <c r="SU28" s="152"/>
      <c r="SV28" s="152"/>
      <c r="SW28" s="152"/>
      <c r="SX28" s="152"/>
      <c r="SY28" s="152"/>
      <c r="SZ28" s="152"/>
      <c r="TA28" s="153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54"/>
      <c r="SN29" s="152"/>
      <c r="SO29" s="152"/>
      <c r="SP29" s="152"/>
      <c r="SQ29" s="152"/>
      <c r="SR29" s="152"/>
      <c r="SS29" s="152"/>
      <c r="ST29" s="152"/>
      <c r="SU29" s="152"/>
      <c r="SV29" s="152"/>
      <c r="SW29" s="152"/>
      <c r="SX29" s="152"/>
      <c r="SY29" s="152"/>
      <c r="SZ29" s="152"/>
      <c r="TA29" s="153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54"/>
      <c r="SN30" s="152"/>
      <c r="SO30" s="152"/>
      <c r="SP30" s="152"/>
      <c r="SQ30" s="152"/>
      <c r="SR30" s="152"/>
      <c r="SS30" s="152"/>
      <c r="ST30" s="152"/>
      <c r="SU30" s="152"/>
      <c r="SV30" s="152"/>
      <c r="SW30" s="152"/>
      <c r="SX30" s="152"/>
      <c r="SY30" s="152"/>
      <c r="SZ30" s="152"/>
      <c r="TA30" s="153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H30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R01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R02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R03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R04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H30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R01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R02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R03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R04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H30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R01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R02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R03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R04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H30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R01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R02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R03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R04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54"/>
      <c r="SN31" s="152"/>
      <c r="SO31" s="152"/>
      <c r="SP31" s="152"/>
      <c r="SQ31" s="152"/>
      <c r="SR31" s="152"/>
      <c r="SS31" s="152"/>
      <c r="ST31" s="152"/>
      <c r="SU31" s="152"/>
      <c r="SV31" s="152"/>
      <c r="SW31" s="152"/>
      <c r="SX31" s="152"/>
      <c r="SY31" s="152"/>
      <c r="SZ31" s="152"/>
      <c r="TA31" s="153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155.44999999999999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199.06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195.25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173.09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185.58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3285.74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27700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26170.400000000001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20925.32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3643.91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0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0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0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0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0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54"/>
      <c r="SN32" s="152"/>
      <c r="SO32" s="152"/>
      <c r="SP32" s="152"/>
      <c r="SQ32" s="152"/>
      <c r="SR32" s="152"/>
      <c r="SS32" s="152"/>
      <c r="ST32" s="152"/>
      <c r="SU32" s="152"/>
      <c r="SV32" s="152"/>
      <c r="SW32" s="152"/>
      <c r="SX32" s="152"/>
      <c r="SY32" s="152"/>
      <c r="SZ32" s="152"/>
      <c r="TA32" s="153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110.79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108.76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110.19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113.73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115.42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121.15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125.8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132.55000000000001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134.69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133.63999999999999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868.31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732.52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819.73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834.05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1011.55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504.81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498.01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490.39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475.44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413.6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54"/>
      <c r="SN33" s="152"/>
      <c r="SO33" s="152"/>
      <c r="SP33" s="152"/>
      <c r="SQ33" s="152"/>
      <c r="SR33" s="152"/>
      <c r="SS33" s="152"/>
      <c r="ST33" s="152"/>
      <c r="SU33" s="152"/>
      <c r="SV33" s="152"/>
      <c r="SW33" s="152"/>
      <c r="SX33" s="152"/>
      <c r="SY33" s="152"/>
      <c r="SZ33" s="152"/>
      <c r="TA33" s="153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54"/>
      <c r="SN34" s="152"/>
      <c r="SO34" s="152"/>
      <c r="SP34" s="152"/>
      <c r="SQ34" s="152"/>
      <c r="SR34" s="152"/>
      <c r="SS34" s="152"/>
      <c r="ST34" s="152"/>
      <c r="SU34" s="152"/>
      <c r="SV34" s="152"/>
      <c r="SW34" s="152"/>
      <c r="SX34" s="152"/>
      <c r="SY34" s="152"/>
      <c r="SZ34" s="152"/>
      <c r="TA34" s="153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54"/>
      <c r="SN35" s="152"/>
      <c r="SO35" s="152"/>
      <c r="SP35" s="152"/>
      <c r="SQ35" s="152"/>
      <c r="SR35" s="152"/>
      <c r="SS35" s="152"/>
      <c r="ST35" s="152"/>
      <c r="SU35" s="152"/>
      <c r="SV35" s="152"/>
      <c r="SW35" s="152"/>
      <c r="SX35" s="152"/>
      <c r="SY35" s="152"/>
      <c r="SZ35" s="152"/>
      <c r="TA35" s="153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54"/>
      <c r="SN36" s="152"/>
      <c r="SO36" s="152"/>
      <c r="SP36" s="152"/>
      <c r="SQ36" s="152"/>
      <c r="SR36" s="152"/>
      <c r="SS36" s="152"/>
      <c r="ST36" s="152"/>
      <c r="SU36" s="152"/>
      <c r="SV36" s="152"/>
      <c r="SW36" s="152"/>
      <c r="SX36" s="152"/>
      <c r="SY36" s="152"/>
      <c r="SZ36" s="152"/>
      <c r="TA36" s="153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54"/>
      <c r="SN37" s="152"/>
      <c r="SO37" s="152"/>
      <c r="SP37" s="152"/>
      <c r="SQ37" s="152"/>
      <c r="SR37" s="152"/>
      <c r="SS37" s="152"/>
      <c r="ST37" s="152"/>
      <c r="SU37" s="152"/>
      <c r="SV37" s="152"/>
      <c r="SW37" s="152"/>
      <c r="SX37" s="152"/>
      <c r="SY37" s="152"/>
      <c r="SZ37" s="152"/>
      <c r="TA37" s="153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54"/>
      <c r="SN38" s="152"/>
      <c r="SO38" s="152"/>
      <c r="SP38" s="152"/>
      <c r="SQ38" s="152"/>
      <c r="SR38" s="152"/>
      <c r="SS38" s="152"/>
      <c r="ST38" s="152"/>
      <c r="SU38" s="152"/>
      <c r="SV38" s="152"/>
      <c r="SW38" s="152"/>
      <c r="SX38" s="152"/>
      <c r="SY38" s="152"/>
      <c r="SZ38" s="152"/>
      <c r="TA38" s="153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54"/>
      <c r="SN39" s="152"/>
      <c r="SO39" s="152"/>
      <c r="SP39" s="152"/>
      <c r="SQ39" s="152"/>
      <c r="SR39" s="152"/>
      <c r="SS39" s="152"/>
      <c r="ST39" s="152"/>
      <c r="SU39" s="152"/>
      <c r="SV39" s="152"/>
      <c r="SW39" s="152"/>
      <c r="SX39" s="152"/>
      <c r="SY39" s="152"/>
      <c r="SZ39" s="152"/>
      <c r="TA39" s="153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54"/>
      <c r="SN40" s="152"/>
      <c r="SO40" s="152"/>
      <c r="SP40" s="152"/>
      <c r="SQ40" s="152"/>
      <c r="SR40" s="152"/>
      <c r="SS40" s="152"/>
      <c r="ST40" s="152"/>
      <c r="SU40" s="152"/>
      <c r="SV40" s="152"/>
      <c r="SW40" s="152"/>
      <c r="SX40" s="152"/>
      <c r="SY40" s="152"/>
      <c r="SZ40" s="152"/>
      <c r="TA40" s="153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54"/>
      <c r="SN41" s="152"/>
      <c r="SO41" s="152"/>
      <c r="SP41" s="152"/>
      <c r="SQ41" s="152"/>
      <c r="SR41" s="152"/>
      <c r="SS41" s="152"/>
      <c r="ST41" s="152"/>
      <c r="SU41" s="152"/>
      <c r="SV41" s="152"/>
      <c r="SW41" s="152"/>
      <c r="SX41" s="152"/>
      <c r="SY41" s="152"/>
      <c r="SZ41" s="152"/>
      <c r="TA41" s="153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54"/>
      <c r="SN42" s="152"/>
      <c r="SO42" s="152"/>
      <c r="SP42" s="152"/>
      <c r="SQ42" s="152"/>
      <c r="SR42" s="152"/>
      <c r="SS42" s="152"/>
      <c r="ST42" s="152"/>
      <c r="SU42" s="152"/>
      <c r="SV42" s="152"/>
      <c r="SW42" s="152"/>
      <c r="SX42" s="152"/>
      <c r="SY42" s="152"/>
      <c r="SZ42" s="152"/>
      <c r="TA42" s="153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54"/>
      <c r="SN43" s="152"/>
      <c r="SO43" s="152"/>
      <c r="SP43" s="152"/>
      <c r="SQ43" s="152"/>
      <c r="SR43" s="152"/>
      <c r="SS43" s="152"/>
      <c r="ST43" s="152"/>
      <c r="SU43" s="152"/>
      <c r="SV43" s="152"/>
      <c r="SW43" s="152"/>
      <c r="SX43" s="152"/>
      <c r="SY43" s="152"/>
      <c r="SZ43" s="152"/>
      <c r="TA43" s="153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54"/>
      <c r="SN44" s="152"/>
      <c r="SO44" s="152"/>
      <c r="SP44" s="152"/>
      <c r="SQ44" s="152"/>
      <c r="SR44" s="152"/>
      <c r="SS44" s="152"/>
      <c r="ST44" s="152"/>
      <c r="SU44" s="152"/>
      <c r="SV44" s="152"/>
      <c r="SW44" s="152"/>
      <c r="SX44" s="152"/>
      <c r="SY44" s="152"/>
      <c r="SZ44" s="152"/>
      <c r="TA44" s="153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55"/>
      <c r="SN45" s="156"/>
      <c r="SO45" s="156"/>
      <c r="SP45" s="156"/>
      <c r="SQ45" s="156"/>
      <c r="SR45" s="156"/>
      <c r="SS45" s="156"/>
      <c r="ST45" s="156"/>
      <c r="SU45" s="156"/>
      <c r="SV45" s="156"/>
      <c r="SW45" s="156"/>
      <c r="SX45" s="156"/>
      <c r="SY45" s="156"/>
      <c r="SZ45" s="156"/>
      <c r="TA45" s="157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4" t="s">
        <v>104</v>
      </c>
      <c r="SN48" s="102"/>
      <c r="SO48" s="102"/>
      <c r="SP48" s="102"/>
      <c r="SQ48" s="102"/>
      <c r="SR48" s="102"/>
      <c r="SS48" s="102"/>
      <c r="ST48" s="102"/>
      <c r="SU48" s="102"/>
      <c r="SV48" s="102"/>
      <c r="SW48" s="102"/>
      <c r="SX48" s="102"/>
      <c r="SY48" s="102"/>
      <c r="SZ48" s="102"/>
      <c r="TA48" s="103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4"/>
      <c r="SN49" s="102"/>
      <c r="SO49" s="102"/>
      <c r="SP49" s="102"/>
      <c r="SQ49" s="102"/>
      <c r="SR49" s="102"/>
      <c r="SS49" s="102"/>
      <c r="ST49" s="102"/>
      <c r="SU49" s="102"/>
      <c r="SV49" s="102"/>
      <c r="SW49" s="102"/>
      <c r="SX49" s="102"/>
      <c r="SY49" s="102"/>
      <c r="SZ49" s="102"/>
      <c r="TA49" s="103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4"/>
      <c r="SN50" s="102"/>
      <c r="SO50" s="102"/>
      <c r="SP50" s="102"/>
      <c r="SQ50" s="102"/>
      <c r="SR50" s="102"/>
      <c r="SS50" s="102"/>
      <c r="ST50" s="102"/>
      <c r="SU50" s="102"/>
      <c r="SV50" s="102"/>
      <c r="SW50" s="102"/>
      <c r="SX50" s="102"/>
      <c r="SY50" s="102"/>
      <c r="SZ50" s="102"/>
      <c r="TA50" s="103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4"/>
      <c r="SN51" s="102"/>
      <c r="SO51" s="102"/>
      <c r="SP51" s="102"/>
      <c r="SQ51" s="102"/>
      <c r="SR51" s="102"/>
      <c r="SS51" s="102"/>
      <c r="ST51" s="102"/>
      <c r="SU51" s="102"/>
      <c r="SV51" s="102"/>
      <c r="SW51" s="102"/>
      <c r="SX51" s="102"/>
      <c r="SY51" s="102"/>
      <c r="SZ51" s="102"/>
      <c r="TA51" s="103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4"/>
      <c r="SN52" s="102"/>
      <c r="SO52" s="102"/>
      <c r="SP52" s="102"/>
      <c r="SQ52" s="102"/>
      <c r="SR52" s="102"/>
      <c r="SS52" s="102"/>
      <c r="ST52" s="102"/>
      <c r="SU52" s="102"/>
      <c r="SV52" s="102"/>
      <c r="SW52" s="102"/>
      <c r="SX52" s="102"/>
      <c r="SY52" s="102"/>
      <c r="SZ52" s="102"/>
      <c r="TA52" s="103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4"/>
      <c r="SN53" s="102"/>
      <c r="SO53" s="102"/>
      <c r="SP53" s="102"/>
      <c r="SQ53" s="102"/>
      <c r="SR53" s="102"/>
      <c r="SS53" s="102"/>
      <c r="ST53" s="102"/>
      <c r="SU53" s="102"/>
      <c r="SV53" s="102"/>
      <c r="SW53" s="102"/>
      <c r="SX53" s="102"/>
      <c r="SY53" s="102"/>
      <c r="SZ53" s="102"/>
      <c r="TA53" s="103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H30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R01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R02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R03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R04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H30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R01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R02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R03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R04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H30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R01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R02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R03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R04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H30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R01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R02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R03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R04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4"/>
      <c r="SN54" s="102"/>
      <c r="SO54" s="102"/>
      <c r="SP54" s="102"/>
      <c r="SQ54" s="102"/>
      <c r="SR54" s="102"/>
      <c r="SS54" s="102"/>
      <c r="ST54" s="102"/>
      <c r="SU54" s="102"/>
      <c r="SV54" s="102"/>
      <c r="SW54" s="102"/>
      <c r="SX54" s="102"/>
      <c r="SY54" s="102"/>
      <c r="SZ54" s="102"/>
      <c r="TA54" s="103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102.73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140.4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131.93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102.06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120.62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58.62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41.31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42.45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50.97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50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51.67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53.5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54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68.75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60.92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57.08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50.5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68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73.83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78.83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4"/>
      <c r="SN55" s="102"/>
      <c r="SO55" s="102"/>
      <c r="SP55" s="102"/>
      <c r="SQ55" s="102"/>
      <c r="SR55" s="102"/>
      <c r="SS55" s="102"/>
      <c r="ST55" s="102"/>
      <c r="SU55" s="102"/>
      <c r="SV55" s="102"/>
      <c r="SW55" s="102"/>
      <c r="SX55" s="102"/>
      <c r="SY55" s="102"/>
      <c r="SZ55" s="102"/>
      <c r="TA55" s="103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94.91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90.22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90.8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93.49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94.77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47.36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49.94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50.56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49.4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49.51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35.22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34.92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34.19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36.65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33.29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51.42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50.9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49.05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50.94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49.76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4"/>
      <c r="SN56" s="102"/>
      <c r="SO56" s="102"/>
      <c r="SP56" s="102"/>
      <c r="SQ56" s="102"/>
      <c r="SR56" s="102"/>
      <c r="SS56" s="102"/>
      <c r="ST56" s="102"/>
      <c r="SU56" s="102"/>
      <c r="SV56" s="102"/>
      <c r="SW56" s="102"/>
      <c r="SX56" s="102"/>
      <c r="SY56" s="102"/>
      <c r="SZ56" s="102"/>
      <c r="TA56" s="103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4"/>
      <c r="SN57" s="102"/>
      <c r="SO57" s="102"/>
      <c r="SP57" s="102"/>
      <c r="SQ57" s="102"/>
      <c r="SR57" s="102"/>
      <c r="SS57" s="102"/>
      <c r="ST57" s="102"/>
      <c r="SU57" s="102"/>
      <c r="SV57" s="102"/>
      <c r="SW57" s="102"/>
      <c r="SX57" s="102"/>
      <c r="SY57" s="102"/>
      <c r="SZ57" s="102"/>
      <c r="TA57" s="103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4"/>
      <c r="SN58" s="102"/>
      <c r="SO58" s="102"/>
      <c r="SP58" s="102"/>
      <c r="SQ58" s="102"/>
      <c r="SR58" s="102"/>
      <c r="SS58" s="102"/>
      <c r="ST58" s="102"/>
      <c r="SU58" s="102"/>
      <c r="SV58" s="102"/>
      <c r="SW58" s="102"/>
      <c r="SX58" s="102"/>
      <c r="SY58" s="102"/>
      <c r="SZ58" s="102"/>
      <c r="TA58" s="103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4"/>
      <c r="SN59" s="102"/>
      <c r="SO59" s="102"/>
      <c r="SP59" s="102"/>
      <c r="SQ59" s="102"/>
      <c r="SR59" s="102"/>
      <c r="SS59" s="102"/>
      <c r="ST59" s="102"/>
      <c r="SU59" s="102"/>
      <c r="SV59" s="102"/>
      <c r="SW59" s="102"/>
      <c r="SX59" s="102"/>
      <c r="SY59" s="102"/>
      <c r="SZ59" s="102"/>
      <c r="TA59" s="103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4"/>
      <c r="SN60" s="102"/>
      <c r="SO60" s="102"/>
      <c r="SP60" s="102"/>
      <c r="SQ60" s="102"/>
      <c r="SR60" s="102"/>
      <c r="SS60" s="102"/>
      <c r="ST60" s="102"/>
      <c r="SU60" s="102"/>
      <c r="SV60" s="102"/>
      <c r="SW60" s="102"/>
      <c r="SX60" s="102"/>
      <c r="SY60" s="102"/>
      <c r="SZ60" s="102"/>
      <c r="TA60" s="103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4"/>
      <c r="SN61" s="102"/>
      <c r="SO61" s="102"/>
      <c r="SP61" s="102"/>
      <c r="SQ61" s="102"/>
      <c r="SR61" s="102"/>
      <c r="SS61" s="102"/>
      <c r="ST61" s="102"/>
      <c r="SU61" s="102"/>
      <c r="SV61" s="102"/>
      <c r="SW61" s="102"/>
      <c r="SX61" s="102"/>
      <c r="SY61" s="102"/>
      <c r="SZ61" s="102"/>
      <c r="TA61" s="103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4"/>
      <c r="SN62" s="102"/>
      <c r="SO62" s="102"/>
      <c r="SP62" s="102"/>
      <c r="SQ62" s="102"/>
      <c r="SR62" s="102"/>
      <c r="SS62" s="102"/>
      <c r="ST62" s="102"/>
      <c r="SU62" s="102"/>
      <c r="SV62" s="102"/>
      <c r="SW62" s="102"/>
      <c r="SX62" s="102"/>
      <c r="SY62" s="102"/>
      <c r="SZ62" s="102"/>
      <c r="TA62" s="103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4"/>
      <c r="SN63" s="102"/>
      <c r="SO63" s="102"/>
      <c r="SP63" s="102"/>
      <c r="SQ63" s="102"/>
      <c r="SR63" s="102"/>
      <c r="SS63" s="102"/>
      <c r="ST63" s="102"/>
      <c r="SU63" s="102"/>
      <c r="SV63" s="102"/>
      <c r="SW63" s="102"/>
      <c r="SX63" s="102"/>
      <c r="SY63" s="102"/>
      <c r="SZ63" s="102"/>
      <c r="TA63" s="103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4"/>
      <c r="SN64" s="102"/>
      <c r="SO64" s="102"/>
      <c r="SP64" s="102"/>
      <c r="SQ64" s="102"/>
      <c r="SR64" s="102"/>
      <c r="SS64" s="102"/>
      <c r="ST64" s="102"/>
      <c r="SU64" s="102"/>
      <c r="SV64" s="102"/>
      <c r="SW64" s="102"/>
      <c r="SX64" s="102"/>
      <c r="SY64" s="102"/>
      <c r="SZ64" s="102"/>
      <c r="TA64" s="103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4" t="s">
        <v>105</v>
      </c>
      <c r="SN68" s="102"/>
      <c r="SO68" s="102"/>
      <c r="SP68" s="102"/>
      <c r="SQ68" s="102"/>
      <c r="SR68" s="102"/>
      <c r="SS68" s="102"/>
      <c r="ST68" s="102"/>
      <c r="SU68" s="102"/>
      <c r="SV68" s="102"/>
      <c r="SW68" s="102"/>
      <c r="SX68" s="102"/>
      <c r="SY68" s="102"/>
      <c r="SZ68" s="102"/>
      <c r="TA68" s="103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4"/>
      <c r="SN69" s="102"/>
      <c r="SO69" s="102"/>
      <c r="SP69" s="102"/>
      <c r="SQ69" s="102"/>
      <c r="SR69" s="102"/>
      <c r="SS69" s="102"/>
      <c r="ST69" s="102"/>
      <c r="SU69" s="102"/>
      <c r="SV69" s="102"/>
      <c r="SW69" s="102"/>
      <c r="SX69" s="102"/>
      <c r="SY69" s="102"/>
      <c r="SZ69" s="102"/>
      <c r="TA69" s="103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4"/>
      <c r="SN70" s="102"/>
      <c r="SO70" s="102"/>
      <c r="SP70" s="102"/>
      <c r="SQ70" s="102"/>
      <c r="SR70" s="102"/>
      <c r="SS70" s="102"/>
      <c r="ST70" s="102"/>
      <c r="SU70" s="102"/>
      <c r="SV70" s="102"/>
      <c r="SW70" s="102"/>
      <c r="SX70" s="102"/>
      <c r="SY70" s="102"/>
      <c r="SZ70" s="102"/>
      <c r="TA70" s="103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4"/>
      <c r="SN71" s="102"/>
      <c r="SO71" s="102"/>
      <c r="SP71" s="102"/>
      <c r="SQ71" s="102"/>
      <c r="SR71" s="102"/>
      <c r="SS71" s="102"/>
      <c r="ST71" s="102"/>
      <c r="SU71" s="102"/>
      <c r="SV71" s="102"/>
      <c r="SW71" s="102"/>
      <c r="SX71" s="102"/>
      <c r="SY71" s="102"/>
      <c r="SZ71" s="102"/>
      <c r="TA71" s="103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4"/>
      <c r="SN72" s="102"/>
      <c r="SO72" s="102"/>
      <c r="SP72" s="102"/>
      <c r="SQ72" s="102"/>
      <c r="SR72" s="102"/>
      <c r="SS72" s="102"/>
      <c r="ST72" s="102"/>
      <c r="SU72" s="102"/>
      <c r="SV72" s="102"/>
      <c r="SW72" s="102"/>
      <c r="SX72" s="102"/>
      <c r="SY72" s="102"/>
      <c r="SZ72" s="102"/>
      <c r="TA72" s="103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4"/>
      <c r="SN73" s="102"/>
      <c r="SO73" s="102"/>
      <c r="SP73" s="102"/>
      <c r="SQ73" s="102"/>
      <c r="SR73" s="102"/>
      <c r="SS73" s="102"/>
      <c r="ST73" s="102"/>
      <c r="SU73" s="102"/>
      <c r="SV73" s="102"/>
      <c r="SW73" s="102"/>
      <c r="SX73" s="102"/>
      <c r="SY73" s="102"/>
      <c r="SZ73" s="102"/>
      <c r="TA73" s="103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4"/>
      <c r="SN74" s="102"/>
      <c r="SO74" s="102"/>
      <c r="SP74" s="102"/>
      <c r="SQ74" s="102"/>
      <c r="SR74" s="102"/>
      <c r="SS74" s="102"/>
      <c r="ST74" s="102"/>
      <c r="SU74" s="102"/>
      <c r="SV74" s="102"/>
      <c r="SW74" s="102"/>
      <c r="SX74" s="102"/>
      <c r="SY74" s="102"/>
      <c r="SZ74" s="102"/>
      <c r="TA74" s="103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4"/>
      <c r="SN75" s="102"/>
      <c r="SO75" s="102"/>
      <c r="SP75" s="102"/>
      <c r="SQ75" s="102"/>
      <c r="SR75" s="102"/>
      <c r="SS75" s="102"/>
      <c r="ST75" s="102"/>
      <c r="SU75" s="102"/>
      <c r="SV75" s="102"/>
      <c r="SW75" s="102"/>
      <c r="SX75" s="102"/>
      <c r="SY75" s="102"/>
      <c r="SZ75" s="102"/>
      <c r="TA75" s="103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4"/>
      <c r="SN76" s="102"/>
      <c r="SO76" s="102"/>
      <c r="SP76" s="102"/>
      <c r="SQ76" s="102"/>
      <c r="SR76" s="102"/>
      <c r="SS76" s="102"/>
      <c r="ST76" s="102"/>
      <c r="SU76" s="102"/>
      <c r="SV76" s="102"/>
      <c r="SW76" s="102"/>
      <c r="SX76" s="102"/>
      <c r="SY76" s="102"/>
      <c r="SZ76" s="102"/>
      <c r="TA76" s="103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4"/>
      <c r="SN77" s="102"/>
      <c r="SO77" s="102"/>
      <c r="SP77" s="102"/>
      <c r="SQ77" s="102"/>
      <c r="SR77" s="102"/>
      <c r="SS77" s="102"/>
      <c r="ST77" s="102"/>
      <c r="SU77" s="102"/>
      <c r="SV77" s="102"/>
      <c r="SW77" s="102"/>
      <c r="SX77" s="102"/>
      <c r="SY77" s="102"/>
      <c r="SZ77" s="102"/>
      <c r="TA77" s="103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4"/>
      <c r="SN78" s="102"/>
      <c r="SO78" s="102"/>
      <c r="SP78" s="102"/>
      <c r="SQ78" s="102"/>
      <c r="SR78" s="102"/>
      <c r="SS78" s="102"/>
      <c r="ST78" s="102"/>
      <c r="SU78" s="102"/>
      <c r="SV78" s="102"/>
      <c r="SW78" s="102"/>
      <c r="SX78" s="102"/>
      <c r="SY78" s="102"/>
      <c r="SZ78" s="102"/>
      <c r="TA78" s="103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H30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R01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R02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R03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R04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H30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R01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R02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R03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R04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H30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R01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R02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R03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R04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4"/>
      <c r="SN79" s="102"/>
      <c r="SO79" s="102"/>
      <c r="SP79" s="102"/>
      <c r="SQ79" s="102"/>
      <c r="SR79" s="102"/>
      <c r="SS79" s="102"/>
      <c r="ST79" s="102"/>
      <c r="SU79" s="102"/>
      <c r="SV79" s="102"/>
      <c r="SW79" s="102"/>
      <c r="SX79" s="102"/>
      <c r="SY79" s="102"/>
      <c r="SZ79" s="102"/>
      <c r="TA79" s="103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82.36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80.930000000000007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81.83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82.5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81.78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0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0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0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0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0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0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0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0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4"/>
      <c r="SN80" s="102"/>
      <c r="SO80" s="102"/>
      <c r="SP80" s="102"/>
      <c r="SQ80" s="102"/>
      <c r="SR80" s="102"/>
      <c r="SS80" s="102"/>
      <c r="ST80" s="102"/>
      <c r="SU80" s="102"/>
      <c r="SV80" s="102"/>
      <c r="SW80" s="102"/>
      <c r="SX80" s="102"/>
      <c r="SY80" s="102"/>
      <c r="SZ80" s="102"/>
      <c r="TA80" s="103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53.49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54.3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55.32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55.08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56.95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3.28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4.66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7.35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7.6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7.9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0.02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0.06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0.09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0.4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0.14000000000000001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4"/>
      <c r="SN81" s="102"/>
      <c r="SO81" s="102"/>
      <c r="SP81" s="102"/>
      <c r="SQ81" s="102"/>
      <c r="SR81" s="102"/>
      <c r="SS81" s="102"/>
      <c r="ST81" s="102"/>
      <c r="SU81" s="102"/>
      <c r="SV81" s="102"/>
      <c r="SW81" s="102"/>
      <c r="SX81" s="102"/>
      <c r="SY81" s="102"/>
      <c r="SZ81" s="102"/>
      <c r="TA81" s="103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4"/>
      <c r="SN82" s="102"/>
      <c r="SO82" s="102"/>
      <c r="SP82" s="102"/>
      <c r="SQ82" s="102"/>
      <c r="SR82" s="102"/>
      <c r="SS82" s="102"/>
      <c r="ST82" s="102"/>
      <c r="SU82" s="102"/>
      <c r="SV82" s="102"/>
      <c r="SW82" s="102"/>
      <c r="SX82" s="102"/>
      <c r="SY82" s="102"/>
      <c r="SZ82" s="102"/>
      <c r="TA82" s="103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4"/>
      <c r="SN83" s="102"/>
      <c r="SO83" s="102"/>
      <c r="SP83" s="102"/>
      <c r="SQ83" s="102"/>
      <c r="SR83" s="102"/>
      <c r="SS83" s="102"/>
      <c r="ST83" s="102"/>
      <c r="SU83" s="102"/>
      <c r="SV83" s="102"/>
      <c r="SW83" s="102"/>
      <c r="SX83" s="102"/>
      <c r="SY83" s="102"/>
      <c r="SZ83" s="102"/>
      <c r="TA83" s="103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4"/>
      <c r="SN84" s="102"/>
      <c r="SO84" s="102"/>
      <c r="SP84" s="102"/>
      <c r="SQ84" s="102"/>
      <c r="SR84" s="102"/>
      <c r="SS84" s="102"/>
      <c r="ST84" s="102"/>
      <c r="SU84" s="102"/>
      <c r="SV84" s="102"/>
      <c r="SW84" s="102"/>
      <c r="SX84" s="102"/>
      <c r="SY84" s="102"/>
      <c r="SZ84" s="102"/>
      <c r="TA84" s="103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142" t="s">
        <v>29</v>
      </c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 t="s">
        <v>30</v>
      </c>
      <c r="AE89" s="142"/>
      <c r="AF89" s="142"/>
      <c r="AG89" s="142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2"/>
      <c r="BD89" s="142"/>
      <c r="BE89" s="142" t="s">
        <v>31</v>
      </c>
      <c r="BF89" s="142"/>
      <c r="BG89" s="142"/>
      <c r="BH89" s="142"/>
      <c r="BI89" s="142"/>
      <c r="BJ89" s="142"/>
      <c r="BK89" s="142"/>
      <c r="BL89" s="142"/>
      <c r="BM89" s="142"/>
      <c r="BN89" s="142"/>
      <c r="BO89" s="142"/>
      <c r="BP89" s="142"/>
      <c r="BQ89" s="142"/>
      <c r="BR89" s="142"/>
      <c r="BS89" s="142"/>
      <c r="BT89" s="142"/>
      <c r="BU89" s="142"/>
      <c r="BV89" s="142"/>
      <c r="BW89" s="142"/>
      <c r="BX89" s="142"/>
      <c r="BY89" s="142"/>
      <c r="BZ89" s="142"/>
      <c r="CA89" s="142"/>
      <c r="CB89" s="142"/>
      <c r="CC89" s="142"/>
      <c r="CD89" s="142"/>
      <c r="CE89" s="142"/>
      <c r="CF89" s="142" t="s">
        <v>32</v>
      </c>
      <c r="CG89" s="142"/>
      <c r="CH89" s="142"/>
      <c r="CI89" s="142"/>
      <c r="CJ89" s="142"/>
      <c r="CK89" s="142"/>
      <c r="CL89" s="142"/>
      <c r="CM89" s="142"/>
      <c r="CN89" s="142"/>
      <c r="CO89" s="142"/>
      <c r="CP89" s="142"/>
      <c r="CQ89" s="142"/>
      <c r="CR89" s="142"/>
      <c r="CS89" s="142"/>
      <c r="CT89" s="142"/>
      <c r="CU89" s="142"/>
      <c r="CV89" s="142"/>
      <c r="CW89" s="142"/>
      <c r="CX89" s="142"/>
      <c r="CY89" s="142"/>
      <c r="CZ89" s="142"/>
      <c r="DA89" s="142"/>
      <c r="DB89" s="142"/>
      <c r="DC89" s="142"/>
      <c r="DD89" s="142"/>
      <c r="DE89" s="142"/>
      <c r="DF89" s="142"/>
      <c r="DG89" s="142" t="s">
        <v>33</v>
      </c>
      <c r="DH89" s="142"/>
      <c r="DI89" s="142"/>
      <c r="DJ89" s="142"/>
      <c r="DK89" s="142"/>
      <c r="DL89" s="142"/>
      <c r="DM89" s="142"/>
      <c r="DN89" s="142"/>
      <c r="DO89" s="142"/>
      <c r="DP89" s="142"/>
      <c r="DQ89" s="142"/>
      <c r="DR89" s="142"/>
      <c r="DS89" s="142"/>
      <c r="DT89" s="142"/>
      <c r="DU89" s="142"/>
      <c r="DV89" s="142"/>
      <c r="DW89" s="142"/>
      <c r="DX89" s="142"/>
      <c r="DY89" s="142"/>
      <c r="DZ89" s="142"/>
      <c r="EA89" s="142"/>
      <c r="EB89" s="142"/>
      <c r="EC89" s="142"/>
      <c r="ED89" s="142"/>
      <c r="EE89" s="142"/>
      <c r="EF89" s="142"/>
      <c r="EG89" s="142"/>
      <c r="EH89" s="142" t="s">
        <v>34</v>
      </c>
      <c r="EI89" s="142"/>
      <c r="EJ89" s="142"/>
      <c r="EK89" s="142"/>
      <c r="EL89" s="142"/>
      <c r="EM89" s="142"/>
      <c r="EN89" s="142"/>
      <c r="EO89" s="142"/>
      <c r="EP89" s="142"/>
      <c r="EQ89" s="142"/>
      <c r="ER89" s="142"/>
      <c r="ES89" s="142"/>
      <c r="ET89" s="142"/>
      <c r="EU89" s="142"/>
      <c r="EV89" s="142"/>
      <c r="EW89" s="142"/>
      <c r="EX89" s="142"/>
      <c r="EY89" s="142"/>
      <c r="EZ89" s="142"/>
      <c r="FA89" s="142"/>
      <c r="FB89" s="142"/>
      <c r="FC89" s="142"/>
      <c r="FD89" s="142"/>
      <c r="FE89" s="142"/>
      <c r="FF89" s="142"/>
      <c r="FG89" s="142"/>
      <c r="FH89" s="142"/>
      <c r="FI89" s="142" t="s">
        <v>35</v>
      </c>
      <c r="FJ89" s="142"/>
      <c r="FK89" s="142"/>
      <c r="FL89" s="142"/>
      <c r="FM89" s="142"/>
      <c r="FN89" s="142"/>
      <c r="FO89" s="142"/>
      <c r="FP89" s="142"/>
      <c r="FQ89" s="142"/>
      <c r="FR89" s="142"/>
      <c r="FS89" s="142"/>
      <c r="FT89" s="142"/>
      <c r="FU89" s="142"/>
      <c r="FV89" s="142"/>
      <c r="FW89" s="142"/>
      <c r="FX89" s="142"/>
      <c r="FY89" s="142"/>
      <c r="FZ89" s="142"/>
      <c r="GA89" s="142"/>
      <c r="GB89" s="142"/>
      <c r="GC89" s="142"/>
      <c r="GD89" s="142"/>
      <c r="GE89" s="142"/>
      <c r="GF89" s="142"/>
      <c r="GG89" s="142"/>
      <c r="GH89" s="142"/>
      <c r="GI89" s="142"/>
      <c r="GJ89" s="142" t="s">
        <v>36</v>
      </c>
      <c r="GK89" s="142"/>
      <c r="GL89" s="142"/>
      <c r="GM89" s="142"/>
      <c r="GN89" s="142"/>
      <c r="GO89" s="142"/>
      <c r="GP89" s="142"/>
      <c r="GQ89" s="142"/>
      <c r="GR89" s="142"/>
      <c r="GS89" s="142"/>
      <c r="GT89" s="142"/>
      <c r="GU89" s="142"/>
      <c r="GV89" s="142"/>
      <c r="GW89" s="142"/>
      <c r="GX89" s="142"/>
      <c r="GY89" s="142"/>
      <c r="GZ89" s="142"/>
      <c r="HA89" s="142"/>
      <c r="HB89" s="142"/>
      <c r="HC89" s="142"/>
      <c r="HD89" s="142"/>
      <c r="HE89" s="142"/>
      <c r="HF89" s="142"/>
      <c r="HG89" s="142"/>
      <c r="HH89" s="142"/>
      <c r="HI89" s="142"/>
      <c r="HJ89" s="142"/>
      <c r="HK89" s="142" t="s">
        <v>29</v>
      </c>
      <c r="HL89" s="142"/>
      <c r="HM89" s="142"/>
      <c r="HN89" s="142"/>
      <c r="HO89" s="142"/>
      <c r="HP89" s="142"/>
      <c r="HQ89" s="142"/>
      <c r="HR89" s="142"/>
      <c r="HS89" s="142"/>
      <c r="HT89" s="142"/>
      <c r="HU89" s="142"/>
      <c r="HV89" s="142"/>
      <c r="HW89" s="142"/>
      <c r="HX89" s="142"/>
      <c r="HY89" s="142"/>
      <c r="HZ89" s="142"/>
      <c r="IA89" s="142"/>
      <c r="IB89" s="142"/>
      <c r="IC89" s="142"/>
      <c r="ID89" s="142"/>
      <c r="IE89" s="142"/>
      <c r="IF89" s="142"/>
      <c r="IG89" s="142"/>
      <c r="IH89" s="142"/>
      <c r="II89" s="142"/>
      <c r="IJ89" s="142"/>
      <c r="IK89" s="142"/>
      <c r="IL89" s="142" t="s">
        <v>30</v>
      </c>
      <c r="IM89" s="142"/>
      <c r="IN89" s="142"/>
      <c r="IO89" s="142"/>
      <c r="IP89" s="142"/>
      <c r="IQ89" s="142"/>
      <c r="IR89" s="142"/>
      <c r="IS89" s="142"/>
      <c r="IT89" s="142"/>
      <c r="IU89" s="142"/>
      <c r="IV89" s="142"/>
      <c r="IW89" s="142"/>
      <c r="IX89" s="142"/>
      <c r="IY89" s="142"/>
      <c r="IZ89" s="142"/>
      <c r="JA89" s="142"/>
      <c r="JB89" s="142"/>
      <c r="JC89" s="142"/>
      <c r="JD89" s="142"/>
      <c r="JE89" s="142"/>
      <c r="JF89" s="142"/>
      <c r="JG89" s="142"/>
      <c r="JH89" s="142"/>
      <c r="JI89" s="142"/>
      <c r="JJ89" s="142"/>
      <c r="JK89" s="142"/>
      <c r="JL89" s="142"/>
      <c r="JM89" s="142" t="s">
        <v>31</v>
      </c>
      <c r="JN89" s="142"/>
      <c r="JO89" s="142"/>
      <c r="JP89" s="142"/>
      <c r="JQ89" s="142"/>
      <c r="JR89" s="142"/>
      <c r="JS89" s="142"/>
      <c r="JT89" s="142"/>
      <c r="JU89" s="142"/>
      <c r="JV89" s="142"/>
      <c r="JW89" s="142"/>
      <c r="JX89" s="142"/>
      <c r="JY89" s="142"/>
      <c r="JZ89" s="142"/>
      <c r="KA89" s="142"/>
      <c r="KB89" s="142"/>
      <c r="KC89" s="142"/>
      <c r="KD89" s="142"/>
      <c r="KE89" s="142"/>
      <c r="KF89" s="142"/>
      <c r="KG89" s="142"/>
      <c r="KH89" s="142"/>
      <c r="KI89" s="142"/>
      <c r="KJ89" s="142"/>
      <c r="KK89" s="142"/>
      <c r="KL89" s="142"/>
      <c r="KM89" s="142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143" t="str">
        <f>データ!AD6</f>
        <v>【112.60】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 t="str">
        <f>データ!AO6</f>
        <v>【29.72】</v>
      </c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 t="str">
        <f>データ!AZ6</f>
        <v>【473.00】</v>
      </c>
      <c r="BF90" s="143"/>
      <c r="BG90" s="143"/>
      <c r="BH90" s="143"/>
      <c r="BI90" s="143"/>
      <c r="BJ90" s="143"/>
      <c r="BK90" s="143"/>
      <c r="BL90" s="143"/>
      <c r="BM90" s="143"/>
      <c r="BN90" s="143"/>
      <c r="BO90" s="143"/>
      <c r="BP90" s="143"/>
      <c r="BQ90" s="143"/>
      <c r="BR90" s="143"/>
      <c r="BS90" s="143"/>
      <c r="BT90" s="143"/>
      <c r="BU90" s="143"/>
      <c r="BV90" s="143"/>
      <c r="BW90" s="143"/>
      <c r="BX90" s="143"/>
      <c r="BY90" s="143"/>
      <c r="BZ90" s="143"/>
      <c r="CA90" s="143"/>
      <c r="CB90" s="143"/>
      <c r="CC90" s="143"/>
      <c r="CD90" s="143"/>
      <c r="CE90" s="143"/>
      <c r="CF90" s="143" t="str">
        <f>データ!BK6</f>
        <v>【233.74】</v>
      </c>
      <c r="CG90" s="143"/>
      <c r="CH90" s="143"/>
      <c r="CI90" s="143"/>
      <c r="CJ90" s="143"/>
      <c r="CK90" s="143"/>
      <c r="CL90" s="143"/>
      <c r="CM90" s="143"/>
      <c r="CN90" s="143"/>
      <c r="CO90" s="143"/>
      <c r="CP90" s="143"/>
      <c r="CQ90" s="143"/>
      <c r="CR90" s="143"/>
      <c r="CS90" s="143"/>
      <c r="CT90" s="143"/>
      <c r="CU90" s="143"/>
      <c r="CV90" s="143"/>
      <c r="CW90" s="143"/>
      <c r="CX90" s="143"/>
      <c r="CY90" s="143"/>
      <c r="CZ90" s="143"/>
      <c r="DA90" s="143"/>
      <c r="DB90" s="143"/>
      <c r="DC90" s="143"/>
      <c r="DD90" s="143"/>
      <c r="DE90" s="143"/>
      <c r="DF90" s="143"/>
      <c r="DG90" s="143" t="str">
        <f>データ!BV6</f>
        <v>【106.87】</v>
      </c>
      <c r="DH90" s="143"/>
      <c r="DI90" s="143"/>
      <c r="DJ90" s="143"/>
      <c r="DK90" s="143"/>
      <c r="DL90" s="143"/>
      <c r="DM90" s="143"/>
      <c r="DN90" s="143"/>
      <c r="DO90" s="143"/>
      <c r="DP90" s="143"/>
      <c r="DQ90" s="143"/>
      <c r="DR90" s="143"/>
      <c r="DS90" s="143"/>
      <c r="DT90" s="143"/>
      <c r="DU90" s="143"/>
      <c r="DV90" s="143"/>
      <c r="DW90" s="143"/>
      <c r="DX90" s="143"/>
      <c r="DY90" s="143"/>
      <c r="DZ90" s="143"/>
      <c r="EA90" s="143"/>
      <c r="EB90" s="143"/>
      <c r="EC90" s="143"/>
      <c r="ED90" s="143"/>
      <c r="EE90" s="143"/>
      <c r="EF90" s="143"/>
      <c r="EG90" s="143"/>
      <c r="EH90" s="143" t="str">
        <f>データ!CG6</f>
        <v>【20.26】</v>
      </c>
      <c r="EI90" s="143"/>
      <c r="EJ90" s="143"/>
      <c r="EK90" s="143"/>
      <c r="EL90" s="143"/>
      <c r="EM90" s="143"/>
      <c r="EN90" s="143"/>
      <c r="EO90" s="143"/>
      <c r="EP90" s="143"/>
      <c r="EQ90" s="143"/>
      <c r="ER90" s="143"/>
      <c r="ES90" s="143"/>
      <c r="ET90" s="143"/>
      <c r="EU90" s="143"/>
      <c r="EV90" s="143"/>
      <c r="EW90" s="143"/>
      <c r="EX90" s="143"/>
      <c r="EY90" s="143"/>
      <c r="EZ90" s="143"/>
      <c r="FA90" s="143"/>
      <c r="FB90" s="143"/>
      <c r="FC90" s="143"/>
      <c r="FD90" s="143"/>
      <c r="FE90" s="143"/>
      <c r="FF90" s="143"/>
      <c r="FG90" s="143"/>
      <c r="FH90" s="143"/>
      <c r="FI90" s="143" t="str">
        <f>データ!CR6</f>
        <v>【53.19】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3" t="str">
        <f>データ!DC6</f>
        <v>【75.85】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3" t="str">
        <f>データ!DN6</f>
        <v>【61.17】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3" t="str">
        <f>データ!DY6</f>
        <v>【49.58】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3" t="str">
        <f>データ!EJ6</f>
        <v>【0.21】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biAGmBJ6Gc7UuuhtgccI8lwdGpDOkUgQRm9Q/+pCoewGF5TmbUY+SQLVVsFJikANOEvpyIaV7hnFmItmlLlRpA==" saltValue="crJaG2vOHxBHhKYT2LEDyg==" spinCount="100000" sheet="1" objects="1" scenarios="1" formatCells="0" formatColumns="0" formatRows="0"/>
  <mergeCells count="289"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155.44999999999999</v>
      </c>
      <c r="U6" s="35">
        <f>U7</f>
        <v>199.06</v>
      </c>
      <c r="V6" s="35">
        <f>V7</f>
        <v>195.25</v>
      </c>
      <c r="W6" s="35">
        <f>W7</f>
        <v>173.09</v>
      </c>
      <c r="X6" s="35">
        <f t="shared" si="3"/>
        <v>185.58</v>
      </c>
      <c r="Y6" s="35">
        <f t="shared" si="3"/>
        <v>110.79</v>
      </c>
      <c r="Z6" s="35">
        <f t="shared" si="3"/>
        <v>108.76</v>
      </c>
      <c r="AA6" s="35">
        <f t="shared" si="3"/>
        <v>110.19</v>
      </c>
      <c r="AB6" s="35">
        <f t="shared" si="3"/>
        <v>113.73</v>
      </c>
      <c r="AC6" s="35">
        <f t="shared" si="3"/>
        <v>115.42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121.15</v>
      </c>
      <c r="AK6" s="35">
        <f t="shared" si="3"/>
        <v>125.8</v>
      </c>
      <c r="AL6" s="35">
        <f t="shared" si="3"/>
        <v>132.55000000000001</v>
      </c>
      <c r="AM6" s="35">
        <f t="shared" si="3"/>
        <v>134.69</v>
      </c>
      <c r="AN6" s="35">
        <f t="shared" si="3"/>
        <v>133.63999999999999</v>
      </c>
      <c r="AO6" s="33" t="str">
        <f>IF(AO7="-","【-】","【"&amp;SUBSTITUTE(TEXT(AO7,"#,##0.00"),"-","△")&amp;"】")</f>
        <v>【29.72】</v>
      </c>
      <c r="AP6" s="35">
        <f t="shared" si="3"/>
        <v>3285.74</v>
      </c>
      <c r="AQ6" s="35">
        <f>AQ7</f>
        <v>27700</v>
      </c>
      <c r="AR6" s="35">
        <f>AR7</f>
        <v>26170.400000000001</v>
      </c>
      <c r="AS6" s="35">
        <f>AS7</f>
        <v>20925.32</v>
      </c>
      <c r="AT6" s="35">
        <f t="shared" si="3"/>
        <v>3643.91</v>
      </c>
      <c r="AU6" s="35">
        <f t="shared" si="3"/>
        <v>868.31</v>
      </c>
      <c r="AV6" s="35">
        <f t="shared" si="3"/>
        <v>732.52</v>
      </c>
      <c r="AW6" s="35">
        <f t="shared" si="3"/>
        <v>819.73</v>
      </c>
      <c r="AX6" s="35">
        <f t="shared" si="3"/>
        <v>834.05</v>
      </c>
      <c r="AY6" s="35">
        <f t="shared" si="3"/>
        <v>1011.55</v>
      </c>
      <c r="AZ6" s="33" t="str">
        <f>IF(AZ7="-","【-】","【"&amp;SUBSTITUTE(TEXT(AZ7,"#,##0.00"),"-","△")&amp;"】")</f>
        <v>【473.00】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504.81</v>
      </c>
      <c r="BG6" s="35">
        <f t="shared" si="3"/>
        <v>498.01</v>
      </c>
      <c r="BH6" s="35">
        <f t="shared" si="3"/>
        <v>490.39</v>
      </c>
      <c r="BI6" s="35">
        <f t="shared" si="3"/>
        <v>475.44</v>
      </c>
      <c r="BJ6" s="35">
        <f t="shared" si="3"/>
        <v>413.6</v>
      </c>
      <c r="BK6" s="33" t="str">
        <f>IF(BK7="-","【-】","【"&amp;SUBSTITUTE(TEXT(BK7,"#,##0.00"),"-","△")&amp;"】")</f>
        <v>【233.74】</v>
      </c>
      <c r="BL6" s="35">
        <f t="shared" si="3"/>
        <v>102.73</v>
      </c>
      <c r="BM6" s="35">
        <f>BM7</f>
        <v>140.4</v>
      </c>
      <c r="BN6" s="35">
        <f>BN7</f>
        <v>131.93</v>
      </c>
      <c r="BO6" s="35">
        <f>BO7</f>
        <v>102.06</v>
      </c>
      <c r="BP6" s="35">
        <f t="shared" si="3"/>
        <v>120.62</v>
      </c>
      <c r="BQ6" s="35">
        <f t="shared" si="3"/>
        <v>94.91</v>
      </c>
      <c r="BR6" s="35">
        <f t="shared" si="3"/>
        <v>90.22</v>
      </c>
      <c r="BS6" s="35">
        <f t="shared" si="3"/>
        <v>90.8</v>
      </c>
      <c r="BT6" s="35">
        <f t="shared" si="3"/>
        <v>93.49</v>
      </c>
      <c r="BU6" s="35">
        <f t="shared" si="3"/>
        <v>94.77</v>
      </c>
      <c r="BV6" s="33" t="str">
        <f>IF(BV7="-","【-】","【"&amp;SUBSTITUTE(TEXT(BV7,"#,##0.00"),"-","△")&amp;"】")</f>
        <v>【106.87】</v>
      </c>
      <c r="BW6" s="35">
        <f t="shared" si="3"/>
        <v>58.62</v>
      </c>
      <c r="BX6" s="35">
        <f>BX7</f>
        <v>41.31</v>
      </c>
      <c r="BY6" s="35">
        <f>BY7</f>
        <v>42.45</v>
      </c>
      <c r="BZ6" s="35">
        <f>BZ7</f>
        <v>50.97</v>
      </c>
      <c r="CA6" s="35">
        <f t="shared" si="3"/>
        <v>50</v>
      </c>
      <c r="CB6" s="35">
        <f t="shared" si="3"/>
        <v>47.36</v>
      </c>
      <c r="CC6" s="35">
        <f t="shared" si="3"/>
        <v>49.94</v>
      </c>
      <c r="CD6" s="35">
        <f t="shared" si="3"/>
        <v>50.56</v>
      </c>
      <c r="CE6" s="35">
        <f t="shared" si="3"/>
        <v>49.4</v>
      </c>
      <c r="CF6" s="35">
        <f t="shared" ref="CF6" si="4">CF7</f>
        <v>49.51</v>
      </c>
      <c r="CG6" s="33" t="str">
        <f>IF(CG7="-","【-】","【"&amp;SUBSTITUTE(TEXT(CG7,"#,##0.00"),"-","△")&amp;"】")</f>
        <v>【20.26】</v>
      </c>
      <c r="CH6" s="35">
        <f t="shared" ref="CH6:CQ6" si="5">CH7</f>
        <v>51.67</v>
      </c>
      <c r="CI6" s="35">
        <f>CI7</f>
        <v>53.5</v>
      </c>
      <c r="CJ6" s="35">
        <f>CJ7</f>
        <v>54</v>
      </c>
      <c r="CK6" s="35">
        <f>CK7</f>
        <v>68.75</v>
      </c>
      <c r="CL6" s="35">
        <f t="shared" si="5"/>
        <v>60.92</v>
      </c>
      <c r="CM6" s="35">
        <f t="shared" si="5"/>
        <v>35.22</v>
      </c>
      <c r="CN6" s="35">
        <f t="shared" si="5"/>
        <v>34.92</v>
      </c>
      <c r="CO6" s="35">
        <f t="shared" si="5"/>
        <v>34.19</v>
      </c>
      <c r="CP6" s="35">
        <f t="shared" si="5"/>
        <v>36.65</v>
      </c>
      <c r="CQ6" s="35">
        <f t="shared" si="5"/>
        <v>33.29</v>
      </c>
      <c r="CR6" s="33" t="str">
        <f>IF(CR7="-","【-】","【"&amp;SUBSTITUTE(TEXT(CR7,"#,##0.00"),"-","△")&amp;"】")</f>
        <v>【53.19】</v>
      </c>
      <c r="CS6" s="35">
        <f t="shared" ref="CS6:DB6" si="6">CS7</f>
        <v>57.08</v>
      </c>
      <c r="CT6" s="35">
        <f>CT7</f>
        <v>50.5</v>
      </c>
      <c r="CU6" s="35">
        <f>CU7</f>
        <v>68</v>
      </c>
      <c r="CV6" s="35">
        <f>CV7</f>
        <v>73.83</v>
      </c>
      <c r="CW6" s="35">
        <f t="shared" si="6"/>
        <v>78.83</v>
      </c>
      <c r="CX6" s="35">
        <f t="shared" si="6"/>
        <v>51.42</v>
      </c>
      <c r="CY6" s="35">
        <f t="shared" si="6"/>
        <v>50.9</v>
      </c>
      <c r="CZ6" s="35">
        <f t="shared" si="6"/>
        <v>49.05</v>
      </c>
      <c r="DA6" s="35">
        <f t="shared" si="6"/>
        <v>50.94</v>
      </c>
      <c r="DB6" s="35">
        <f t="shared" si="6"/>
        <v>49.76</v>
      </c>
      <c r="DC6" s="33" t="str">
        <f>IF(DC7="-","【-】","【"&amp;SUBSTITUTE(TEXT(DC7,"#,##0.00"),"-","△")&amp;"】")</f>
        <v>【75.85】</v>
      </c>
      <c r="DD6" s="35">
        <f t="shared" ref="DD6:DM6" si="7">DD7</f>
        <v>82.36</v>
      </c>
      <c r="DE6" s="35">
        <f>DE7</f>
        <v>80.930000000000007</v>
      </c>
      <c r="DF6" s="35">
        <f>DF7</f>
        <v>81.83</v>
      </c>
      <c r="DG6" s="35">
        <f>DG7</f>
        <v>82.5</v>
      </c>
      <c r="DH6" s="35">
        <f t="shared" si="7"/>
        <v>81.78</v>
      </c>
      <c r="DI6" s="35">
        <f t="shared" si="7"/>
        <v>53.49</v>
      </c>
      <c r="DJ6" s="35">
        <f t="shared" si="7"/>
        <v>54.3</v>
      </c>
      <c r="DK6" s="35">
        <f t="shared" si="7"/>
        <v>55.32</v>
      </c>
      <c r="DL6" s="35">
        <f t="shared" si="7"/>
        <v>55.08</v>
      </c>
      <c r="DM6" s="35">
        <f t="shared" si="7"/>
        <v>56.95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3.28</v>
      </c>
      <c r="DU6" s="35">
        <f t="shared" si="8"/>
        <v>4.66</v>
      </c>
      <c r="DV6" s="35">
        <f t="shared" si="8"/>
        <v>7.35</v>
      </c>
      <c r="DW6" s="35">
        <f t="shared" si="8"/>
        <v>7.6</v>
      </c>
      <c r="DX6" s="35">
        <f t="shared" si="8"/>
        <v>7.9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0.02</v>
      </c>
      <c r="EF6" s="35">
        <f t="shared" si="9"/>
        <v>0.06</v>
      </c>
      <c r="EG6" s="35">
        <f t="shared" si="9"/>
        <v>0.09</v>
      </c>
      <c r="EH6" s="35">
        <f t="shared" si="9"/>
        <v>0.4</v>
      </c>
      <c r="EI6" s="35">
        <f t="shared" si="9"/>
        <v>0.14000000000000001</v>
      </c>
      <c r="EJ6" s="33" t="str">
        <f>IF(EJ7="-","【-】","【"&amp;SUBSTITUTE(TEXT(EJ7,"#,##0.00"),"-","△")&amp;"】")</f>
        <v>【0.21】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1200</v>
      </c>
      <c r="L7" s="37" t="s">
        <v>96</v>
      </c>
      <c r="M7" s="38">
        <v>1</v>
      </c>
      <c r="N7" s="38">
        <v>731</v>
      </c>
      <c r="O7" s="39" t="s">
        <v>97</v>
      </c>
      <c r="P7" s="39">
        <v>96.5</v>
      </c>
      <c r="Q7" s="38">
        <v>8</v>
      </c>
      <c r="R7" s="38">
        <v>946</v>
      </c>
      <c r="S7" s="37" t="s">
        <v>98</v>
      </c>
      <c r="T7" s="40">
        <v>155.44999999999999</v>
      </c>
      <c r="U7" s="40">
        <v>199.06</v>
      </c>
      <c r="V7" s="40">
        <v>195.25</v>
      </c>
      <c r="W7" s="40">
        <v>173.09</v>
      </c>
      <c r="X7" s="40">
        <v>185.58</v>
      </c>
      <c r="Y7" s="40">
        <v>110.79</v>
      </c>
      <c r="Z7" s="40">
        <v>108.76</v>
      </c>
      <c r="AA7" s="40">
        <v>110.19</v>
      </c>
      <c r="AB7" s="40">
        <v>113.73</v>
      </c>
      <c r="AC7" s="41">
        <v>115.42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121.15</v>
      </c>
      <c r="AK7" s="40">
        <v>125.8</v>
      </c>
      <c r="AL7" s="40">
        <v>132.55000000000001</v>
      </c>
      <c r="AM7" s="40">
        <v>134.69</v>
      </c>
      <c r="AN7" s="40">
        <v>133.63999999999999</v>
      </c>
      <c r="AO7" s="40">
        <v>29.72</v>
      </c>
      <c r="AP7" s="40">
        <v>3285.74</v>
      </c>
      <c r="AQ7" s="40">
        <v>27700</v>
      </c>
      <c r="AR7" s="40">
        <v>26170.400000000001</v>
      </c>
      <c r="AS7" s="40">
        <v>20925.32</v>
      </c>
      <c r="AT7" s="40">
        <v>3643.91</v>
      </c>
      <c r="AU7" s="40">
        <v>868.31</v>
      </c>
      <c r="AV7" s="40">
        <v>732.52</v>
      </c>
      <c r="AW7" s="40">
        <v>819.73</v>
      </c>
      <c r="AX7" s="40">
        <v>834.05</v>
      </c>
      <c r="AY7" s="40">
        <v>1011.55</v>
      </c>
      <c r="AZ7" s="40">
        <v>473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504.81</v>
      </c>
      <c r="BG7" s="40">
        <v>498.01</v>
      </c>
      <c r="BH7" s="40">
        <v>490.39</v>
      </c>
      <c r="BI7" s="40">
        <v>475.44</v>
      </c>
      <c r="BJ7" s="40">
        <v>413.6</v>
      </c>
      <c r="BK7" s="40">
        <v>233.74</v>
      </c>
      <c r="BL7" s="40">
        <v>102.73</v>
      </c>
      <c r="BM7" s="40">
        <v>140.4</v>
      </c>
      <c r="BN7" s="40">
        <v>131.93</v>
      </c>
      <c r="BO7" s="40">
        <v>102.06</v>
      </c>
      <c r="BP7" s="40">
        <v>120.62</v>
      </c>
      <c r="BQ7" s="40">
        <v>94.91</v>
      </c>
      <c r="BR7" s="40">
        <v>90.22</v>
      </c>
      <c r="BS7" s="40">
        <v>90.8</v>
      </c>
      <c r="BT7" s="40">
        <v>93.49</v>
      </c>
      <c r="BU7" s="40">
        <v>94.77</v>
      </c>
      <c r="BV7" s="40">
        <v>106.87</v>
      </c>
      <c r="BW7" s="40">
        <v>58.62</v>
      </c>
      <c r="BX7" s="40">
        <v>41.31</v>
      </c>
      <c r="BY7" s="40">
        <v>42.45</v>
      </c>
      <c r="BZ7" s="40">
        <v>50.97</v>
      </c>
      <c r="CA7" s="40">
        <v>50</v>
      </c>
      <c r="CB7" s="40">
        <v>47.36</v>
      </c>
      <c r="CC7" s="40">
        <v>49.94</v>
      </c>
      <c r="CD7" s="40">
        <v>50.56</v>
      </c>
      <c r="CE7" s="40">
        <v>49.4</v>
      </c>
      <c r="CF7" s="40">
        <v>49.51</v>
      </c>
      <c r="CG7" s="40">
        <v>20.260000000000002</v>
      </c>
      <c r="CH7" s="40">
        <v>51.67</v>
      </c>
      <c r="CI7" s="40">
        <v>53.5</v>
      </c>
      <c r="CJ7" s="40">
        <v>54</v>
      </c>
      <c r="CK7" s="40">
        <v>68.75</v>
      </c>
      <c r="CL7" s="40">
        <v>60.92</v>
      </c>
      <c r="CM7" s="40">
        <v>35.22</v>
      </c>
      <c r="CN7" s="40">
        <v>34.92</v>
      </c>
      <c r="CO7" s="40">
        <v>34.19</v>
      </c>
      <c r="CP7" s="40">
        <v>36.65</v>
      </c>
      <c r="CQ7" s="40">
        <v>33.29</v>
      </c>
      <c r="CR7" s="40">
        <v>53.19</v>
      </c>
      <c r="CS7" s="40">
        <v>57.08</v>
      </c>
      <c r="CT7" s="40">
        <v>50.5</v>
      </c>
      <c r="CU7" s="40">
        <v>68</v>
      </c>
      <c r="CV7" s="40">
        <v>73.83</v>
      </c>
      <c r="CW7" s="40">
        <v>78.83</v>
      </c>
      <c r="CX7" s="40">
        <v>51.42</v>
      </c>
      <c r="CY7" s="40">
        <v>50.9</v>
      </c>
      <c r="CZ7" s="40">
        <v>49.05</v>
      </c>
      <c r="DA7" s="40">
        <v>50.94</v>
      </c>
      <c r="DB7" s="40">
        <v>49.76</v>
      </c>
      <c r="DC7" s="40">
        <v>75.849999999999994</v>
      </c>
      <c r="DD7" s="40">
        <v>82.36</v>
      </c>
      <c r="DE7" s="40">
        <v>80.930000000000007</v>
      </c>
      <c r="DF7" s="40">
        <v>81.83</v>
      </c>
      <c r="DG7" s="40">
        <v>82.5</v>
      </c>
      <c r="DH7" s="40">
        <v>81.78</v>
      </c>
      <c r="DI7" s="40">
        <v>53.49</v>
      </c>
      <c r="DJ7" s="40">
        <v>54.3</v>
      </c>
      <c r="DK7" s="40">
        <v>55.32</v>
      </c>
      <c r="DL7" s="40">
        <v>55.08</v>
      </c>
      <c r="DM7" s="40">
        <v>56.95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3.28</v>
      </c>
      <c r="DU7" s="40">
        <v>4.66</v>
      </c>
      <c r="DV7" s="40">
        <v>7.35</v>
      </c>
      <c r="DW7" s="40">
        <v>7.6</v>
      </c>
      <c r="DX7" s="40">
        <v>7.9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0.02</v>
      </c>
      <c r="EF7" s="40">
        <v>0.06</v>
      </c>
      <c r="EG7" s="40">
        <v>0.09</v>
      </c>
      <c r="EH7" s="40">
        <v>0.4</v>
      </c>
      <c r="EI7" s="40">
        <v>0.14000000000000001</v>
      </c>
      <c r="EJ7" s="40">
        <v>0.21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15">
      <c r="T11" s="47" t="s">
        <v>23</v>
      </c>
      <c r="U11" s="48">
        <f>IF(T6="-",NA(),T6)</f>
        <v>155.44999999999999</v>
      </c>
      <c r="V11" s="48">
        <f>IF(U6="-",NA(),U6)</f>
        <v>199.06</v>
      </c>
      <c r="W11" s="48">
        <f>IF(V6="-",NA(),V6)</f>
        <v>195.25</v>
      </c>
      <c r="X11" s="48">
        <f>IF(W6="-",NA(),W6)</f>
        <v>173.09</v>
      </c>
      <c r="Y11" s="48">
        <f>IF(X6="-",NA(),X6)</f>
        <v>185.58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3285.74</v>
      </c>
      <c r="AR11" s="48">
        <f>IF(AQ6="-",NA(),AQ6)</f>
        <v>27700</v>
      </c>
      <c r="AS11" s="48">
        <f>IF(AR6="-",NA(),AR6)</f>
        <v>26170.400000000001</v>
      </c>
      <c r="AT11" s="48">
        <f>IF(AS6="-",NA(),AS6)</f>
        <v>20925.32</v>
      </c>
      <c r="AU11" s="48">
        <f>IF(AT6="-",NA(),AT6)</f>
        <v>3643.91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102.73</v>
      </c>
      <c r="BN11" s="48">
        <f>IF(BM6="-",NA(),BM6)</f>
        <v>140.4</v>
      </c>
      <c r="BO11" s="48">
        <f>IF(BN6="-",NA(),BN6)</f>
        <v>131.93</v>
      </c>
      <c r="BP11" s="48">
        <f>IF(BO6="-",NA(),BO6)</f>
        <v>102.06</v>
      </c>
      <c r="BQ11" s="48">
        <f>IF(BP6="-",NA(),BP6)</f>
        <v>120.62</v>
      </c>
      <c r="BW11" s="47" t="s">
        <v>23</v>
      </c>
      <c r="BX11" s="48">
        <f>IF(BW6="-",NA(),BW6)</f>
        <v>58.62</v>
      </c>
      <c r="BY11" s="48">
        <f>IF(BX6="-",NA(),BX6)</f>
        <v>41.31</v>
      </c>
      <c r="BZ11" s="48">
        <f>IF(BY6="-",NA(),BY6)</f>
        <v>42.45</v>
      </c>
      <c r="CA11" s="48">
        <f>IF(BZ6="-",NA(),BZ6)</f>
        <v>50.97</v>
      </c>
      <c r="CB11" s="48">
        <f>IF(CA6="-",NA(),CA6)</f>
        <v>50</v>
      </c>
      <c r="CH11" s="47" t="s">
        <v>23</v>
      </c>
      <c r="CI11" s="48">
        <f>IF(CH6="-",NA(),CH6)</f>
        <v>51.67</v>
      </c>
      <c r="CJ11" s="48">
        <f>IF(CI6="-",NA(),CI6)</f>
        <v>53.5</v>
      </c>
      <c r="CK11" s="48">
        <f>IF(CJ6="-",NA(),CJ6)</f>
        <v>54</v>
      </c>
      <c r="CL11" s="48">
        <f>IF(CK6="-",NA(),CK6)</f>
        <v>68.75</v>
      </c>
      <c r="CM11" s="48">
        <f>IF(CL6="-",NA(),CL6)</f>
        <v>60.92</v>
      </c>
      <c r="CS11" s="47" t="s">
        <v>23</v>
      </c>
      <c r="CT11" s="48">
        <f>IF(CS6="-",NA(),CS6)</f>
        <v>57.08</v>
      </c>
      <c r="CU11" s="48">
        <f>IF(CT6="-",NA(),CT6)</f>
        <v>50.5</v>
      </c>
      <c r="CV11" s="48">
        <f>IF(CU6="-",NA(),CU6)</f>
        <v>68</v>
      </c>
      <c r="CW11" s="48">
        <f>IF(CV6="-",NA(),CV6)</f>
        <v>73.83</v>
      </c>
      <c r="CX11" s="48">
        <f>IF(CW6="-",NA(),CW6)</f>
        <v>78.83</v>
      </c>
      <c r="DD11" s="47" t="s">
        <v>23</v>
      </c>
      <c r="DE11" s="48">
        <f>IF(DD6="-",NA(),DD6)</f>
        <v>82.36</v>
      </c>
      <c r="DF11" s="48">
        <f>IF(DE6="-",NA(),DE6)</f>
        <v>80.930000000000007</v>
      </c>
      <c r="DG11" s="48">
        <f>IF(DF6="-",NA(),DF6)</f>
        <v>81.83</v>
      </c>
      <c r="DH11" s="48">
        <f>IF(DG6="-",NA(),DG6)</f>
        <v>82.5</v>
      </c>
      <c r="DI11" s="48">
        <f>IF(DH6="-",NA(),DH6)</f>
        <v>81.78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110.79</v>
      </c>
      <c r="V12" s="48">
        <f>IF(Z6="-",NA(),Z6)</f>
        <v>108.76</v>
      </c>
      <c r="W12" s="48">
        <f>IF(AA6="-",NA(),AA6)</f>
        <v>110.19</v>
      </c>
      <c r="X12" s="48">
        <f>IF(AB6="-",NA(),AB6)</f>
        <v>113.73</v>
      </c>
      <c r="Y12" s="48">
        <f>IF(AC6="-",NA(),AC6)</f>
        <v>115.42</v>
      </c>
      <c r="AE12" s="47" t="s">
        <v>24</v>
      </c>
      <c r="AF12" s="48">
        <f>IF(AJ6="-",NA(),AJ6)</f>
        <v>121.15</v>
      </c>
      <c r="AG12" s="48">
        <f t="shared" ref="AG12:AJ12" si="10">IF(AK6="-",NA(),AK6)</f>
        <v>125.8</v>
      </c>
      <c r="AH12" s="48">
        <f t="shared" si="10"/>
        <v>132.55000000000001</v>
      </c>
      <c r="AI12" s="48">
        <f t="shared" si="10"/>
        <v>134.69</v>
      </c>
      <c r="AJ12" s="48">
        <f t="shared" si="10"/>
        <v>133.63999999999999</v>
      </c>
      <c r="AP12" s="47" t="s">
        <v>24</v>
      </c>
      <c r="AQ12" s="48">
        <f>IF(AU6="-",NA(),AU6)</f>
        <v>868.31</v>
      </c>
      <c r="AR12" s="48">
        <f t="shared" ref="AR12:AU12" si="11">IF(AV6="-",NA(),AV6)</f>
        <v>732.52</v>
      </c>
      <c r="AS12" s="48">
        <f t="shared" si="11"/>
        <v>819.73</v>
      </c>
      <c r="AT12" s="48">
        <f t="shared" si="11"/>
        <v>834.05</v>
      </c>
      <c r="AU12" s="48">
        <f t="shared" si="11"/>
        <v>1011.55</v>
      </c>
      <c r="BA12" s="47" t="s">
        <v>24</v>
      </c>
      <c r="BB12" s="48">
        <f>IF(BF6="-",NA(),BF6)</f>
        <v>504.81</v>
      </c>
      <c r="BC12" s="48">
        <f t="shared" ref="BC12:BF12" si="12">IF(BG6="-",NA(),BG6)</f>
        <v>498.01</v>
      </c>
      <c r="BD12" s="48">
        <f t="shared" si="12"/>
        <v>490.39</v>
      </c>
      <c r="BE12" s="48">
        <f t="shared" si="12"/>
        <v>475.44</v>
      </c>
      <c r="BF12" s="48">
        <f t="shared" si="12"/>
        <v>413.6</v>
      </c>
      <c r="BL12" s="47" t="s">
        <v>24</v>
      </c>
      <c r="BM12" s="48">
        <f>IF(BQ6="-",NA(),BQ6)</f>
        <v>94.91</v>
      </c>
      <c r="BN12" s="48">
        <f t="shared" ref="BN12:BQ12" si="13">IF(BR6="-",NA(),BR6)</f>
        <v>90.22</v>
      </c>
      <c r="BO12" s="48">
        <f t="shared" si="13"/>
        <v>90.8</v>
      </c>
      <c r="BP12" s="48">
        <f t="shared" si="13"/>
        <v>93.49</v>
      </c>
      <c r="BQ12" s="48">
        <f t="shared" si="13"/>
        <v>94.77</v>
      </c>
      <c r="BW12" s="47" t="s">
        <v>24</v>
      </c>
      <c r="BX12" s="48">
        <f>IF(CB6="-",NA(),CB6)</f>
        <v>47.36</v>
      </c>
      <c r="BY12" s="48">
        <f t="shared" ref="BY12:CB12" si="14">IF(CC6="-",NA(),CC6)</f>
        <v>49.94</v>
      </c>
      <c r="BZ12" s="48">
        <f t="shared" si="14"/>
        <v>50.56</v>
      </c>
      <c r="CA12" s="48">
        <f t="shared" si="14"/>
        <v>49.4</v>
      </c>
      <c r="CB12" s="48">
        <f t="shared" si="14"/>
        <v>49.51</v>
      </c>
      <c r="CH12" s="47" t="s">
        <v>24</v>
      </c>
      <c r="CI12" s="48">
        <f>IF(CM6="-",NA(),CM6)</f>
        <v>35.22</v>
      </c>
      <c r="CJ12" s="48">
        <f t="shared" ref="CJ12:CM12" si="15">IF(CN6="-",NA(),CN6)</f>
        <v>34.92</v>
      </c>
      <c r="CK12" s="48">
        <f t="shared" si="15"/>
        <v>34.19</v>
      </c>
      <c r="CL12" s="48">
        <f t="shared" si="15"/>
        <v>36.65</v>
      </c>
      <c r="CM12" s="48">
        <f t="shared" si="15"/>
        <v>33.29</v>
      </c>
      <c r="CS12" s="47" t="s">
        <v>24</v>
      </c>
      <c r="CT12" s="48">
        <f>IF(CX6="-",NA(),CX6)</f>
        <v>51.42</v>
      </c>
      <c r="CU12" s="48">
        <f t="shared" ref="CU12:CX12" si="16">IF(CY6="-",NA(),CY6)</f>
        <v>50.9</v>
      </c>
      <c r="CV12" s="48">
        <f t="shared" si="16"/>
        <v>49.05</v>
      </c>
      <c r="CW12" s="48">
        <f t="shared" si="16"/>
        <v>50.94</v>
      </c>
      <c r="CX12" s="48">
        <f t="shared" si="16"/>
        <v>49.76</v>
      </c>
      <c r="DD12" s="47" t="s">
        <v>24</v>
      </c>
      <c r="DE12" s="48">
        <f>IF(DI6="-",NA(),DI6)</f>
        <v>53.49</v>
      </c>
      <c r="DF12" s="48">
        <f t="shared" ref="DF12:DI12" si="17">IF(DJ6="-",NA(),DJ6)</f>
        <v>54.3</v>
      </c>
      <c r="DG12" s="48">
        <f t="shared" si="17"/>
        <v>55.32</v>
      </c>
      <c r="DH12" s="48">
        <f t="shared" si="17"/>
        <v>55.08</v>
      </c>
      <c r="DI12" s="48">
        <f t="shared" si="17"/>
        <v>56.95</v>
      </c>
      <c r="DO12" s="47" t="s">
        <v>24</v>
      </c>
      <c r="DP12" s="48">
        <f>IF(DT6="-",NA(),DT6)</f>
        <v>3.28</v>
      </c>
      <c r="DQ12" s="48">
        <f t="shared" ref="DQ12:DT12" si="18">IF(DU6="-",NA(),DU6)</f>
        <v>4.66</v>
      </c>
      <c r="DR12" s="48">
        <f t="shared" si="18"/>
        <v>7.35</v>
      </c>
      <c r="DS12" s="48">
        <f t="shared" si="18"/>
        <v>7.6</v>
      </c>
      <c r="DT12" s="48">
        <f t="shared" si="18"/>
        <v>7.9</v>
      </c>
      <c r="DZ12" s="47" t="s">
        <v>24</v>
      </c>
      <c r="EA12" s="48">
        <f>IF(EE6="-",NA(),EE6)</f>
        <v>0.02</v>
      </c>
      <c r="EB12" s="48">
        <f t="shared" ref="EB12:EE12" si="19">IF(EF6="-",NA(),EF6)</f>
        <v>0.06</v>
      </c>
      <c r="EC12" s="48">
        <f t="shared" si="19"/>
        <v>0.09</v>
      </c>
      <c r="ED12" s="48">
        <f t="shared" si="19"/>
        <v>0.4</v>
      </c>
      <c r="EE12" s="48">
        <f t="shared" si="19"/>
        <v>0.14000000000000001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2023-12-05T01:33:01Z</dcterms:created>
  <dcterms:modified xsi:type="dcterms:W3CDTF">2024-02-14T02:29:19Z</dcterms:modified>
  <cp:category/>
</cp:coreProperties>
</file>