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0.1.1.156\share\10703_水道課\データ\0620_各種調査・照会・通知等_水道\040_財政課関係調査\0040_経営比較分析調査\R05調査(R4決算経営比較分析表)\02_提出\"/>
    </mc:Choice>
  </mc:AlternateContent>
  <xr:revisionPtr revIDLastSave="0" documentId="13_ncr:1_{5EC41659-F1B1-4E4F-8461-47DD70237F87}" xr6:coauthVersionLast="47" xr6:coauthVersionMax="47" xr10:uidLastSave="{00000000-0000-0000-0000-000000000000}"/>
  <workbookProtection workbookAlgorithmName="SHA-512" workbookHashValue="hCKsppmKlqVlY6cL61jhhu5N/6yblvmTQglVCupBXzero+GDT5govBfifZ0ej5MkJTKz/38aD9v3SCdhCArdYg==" workbookSaltValue="KQj3ZKXo5Pdh0mjszZ+9uQ==" workbookSpinCount="100000" lockStructure="1"/>
  <bookViews>
    <workbookView xWindow="-108" yWindow="-108" windowWidth="23256" windowHeight="12576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EH90" i="4" s="1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DG90" i="4" s="1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BE90" i="4" s="1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RA81" i="4"/>
  <c r="PZ81" i="4"/>
  <c r="NX81" i="4"/>
  <c r="MW81" i="4"/>
  <c r="KO81" i="4"/>
  <c r="JN81" i="4"/>
  <c r="GK81" i="4"/>
  <c r="EC81" i="4"/>
  <c r="CA81" i="4"/>
  <c r="AZ81" i="4"/>
  <c r="Y81" i="4"/>
  <c r="RA80" i="4"/>
  <c r="PZ80" i="4"/>
  <c r="OY80" i="4"/>
  <c r="NX80" i="4"/>
  <c r="MW80" i="4"/>
  <c r="KO80" i="4"/>
  <c r="JN80" i="4"/>
  <c r="HL80" i="4"/>
  <c r="GK80" i="4"/>
  <c r="EC80" i="4"/>
  <c r="DB80" i="4"/>
  <c r="RA79" i="4"/>
  <c r="OY79" i="4"/>
  <c r="NX79" i="4"/>
  <c r="MW79" i="4"/>
  <c r="KO79" i="4"/>
  <c r="JN79" i="4"/>
  <c r="IM79" i="4"/>
  <c r="GK79" i="4"/>
  <c r="EC79" i="4"/>
  <c r="DB79" i="4"/>
  <c r="CA79" i="4"/>
  <c r="PT56" i="4"/>
  <c r="OZ56" i="4"/>
  <c r="OF56" i="4"/>
  <c r="MN56" i="4"/>
  <c r="LT56" i="4"/>
  <c r="KZ56" i="4"/>
  <c r="KF56" i="4"/>
  <c r="HT56" i="4"/>
  <c r="GZ56" i="4"/>
  <c r="GF56" i="4"/>
  <c r="FL56" i="4"/>
  <c r="RH55" i="4"/>
  <c r="QN55" i="4"/>
  <c r="PT55" i="4"/>
  <c r="OZ55" i="4"/>
  <c r="OF55" i="4"/>
  <c r="KZ55" i="4"/>
  <c r="KF55" i="4"/>
  <c r="JL55" i="4"/>
  <c r="CZ55" i="4"/>
  <c r="CF55" i="4"/>
  <c r="BL55" i="4"/>
  <c r="AR55" i="4"/>
  <c r="X55" i="4"/>
  <c r="RH54" i="4"/>
  <c r="OZ54" i="4"/>
  <c r="OF54" i="4"/>
  <c r="MN54" i="4"/>
  <c r="JL54" i="4"/>
  <c r="HT54" i="4"/>
  <c r="GZ54" i="4"/>
  <c r="GF54" i="4"/>
  <c r="ER54" i="4"/>
  <c r="CZ54" i="4"/>
  <c r="CF54" i="4"/>
  <c r="X54" i="4"/>
  <c r="RH33" i="4"/>
  <c r="MN33" i="4"/>
  <c r="LT33" i="4"/>
  <c r="KZ33" i="4"/>
  <c r="KF33" i="4"/>
  <c r="JL33" i="4"/>
  <c r="HT33" i="4"/>
  <c r="GZ33" i="4"/>
  <c r="GF33" i="4"/>
  <c r="CF33" i="4"/>
  <c r="BL33" i="4"/>
  <c r="QN32" i="4"/>
  <c r="PT32" i="4"/>
  <c r="OZ32" i="4"/>
  <c r="OF32" i="4"/>
  <c r="KZ32" i="4"/>
  <c r="KF32" i="4"/>
  <c r="HT32" i="4"/>
  <c r="GZ32" i="4"/>
  <c r="GF32" i="4"/>
  <c r="FL32" i="4"/>
  <c r="X32" i="4"/>
  <c r="RH31" i="4"/>
  <c r="PT31" i="4"/>
  <c r="OZ31" i="4"/>
  <c r="OF31" i="4"/>
  <c r="MN31" i="4"/>
  <c r="LT31" i="4"/>
  <c r="KZ31" i="4"/>
  <c r="KF31" i="4"/>
  <c r="JL31" i="4"/>
  <c r="ER31" i="4"/>
  <c r="CZ31" i="4"/>
  <c r="CF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X56" i="4" l="1"/>
  <c r="ER55" i="4"/>
  <c r="Y80" i="4"/>
  <c r="FL55" i="4"/>
  <c r="BL56" i="4"/>
  <c r="QN56" i="4"/>
  <c r="CF32" i="4"/>
  <c r="OF33" i="4"/>
  <c r="CF56" i="4"/>
  <c r="GZ31" i="4"/>
  <c r="CZ32" i="4"/>
  <c r="X33" i="4"/>
  <c r="OZ33" i="4"/>
  <c r="KZ54" i="4"/>
  <c r="GZ55" i="4"/>
  <c r="CZ56" i="4"/>
  <c r="Y79" i="4"/>
  <c r="AZ80" i="4"/>
  <c r="AR32" i="4"/>
  <c r="AR56" i="4"/>
  <c r="PZ79" i="4"/>
  <c r="FL31" i="4"/>
  <c r="BL32" i="4"/>
  <c r="GF31" i="4"/>
  <c r="RH32" i="4"/>
  <c r="KF54" i="4"/>
  <c r="GF55" i="4"/>
  <c r="RH56" i="4"/>
  <c r="HT31" i="4"/>
  <c r="ER32" i="4"/>
  <c r="AR33" i="4"/>
  <c r="PT33" i="4"/>
  <c r="LT54" i="4"/>
  <c r="HT55" i="4"/>
  <c r="ER56" i="4"/>
  <c r="AZ79" i="4"/>
  <c r="CA80" i="4"/>
  <c r="DB81" i="4"/>
  <c r="QN33" i="4"/>
  <c r="CZ33" i="4"/>
  <c r="HL81" i="4"/>
  <c r="ER33" i="4"/>
  <c r="AR54" i="4"/>
  <c r="PT54" i="4"/>
  <c r="LT55" i="4"/>
  <c r="IM81" i="4"/>
  <c r="JL32" i="4"/>
  <c r="FL33" i="4"/>
  <c r="BL54" i="4"/>
  <c r="QN54" i="4"/>
  <c r="MN55" i="4"/>
  <c r="JL56" i="4"/>
  <c r="HL79" i="4"/>
  <c r="IM80" i="4"/>
  <c r="LT32" i="4"/>
  <c r="BL31" i="4"/>
  <c r="QN31" i="4"/>
  <c r="MN32" i="4"/>
  <c r="FL54" i="4"/>
  <c r="OY81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<sst xmlns="http://schemas.openxmlformats.org/spreadsheetml/2006/main" count="262" uniqueCount="107">
  <si>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経営比較分析表／団体全体（令和4年度決算）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</si>
  <si>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</si>
  <si>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</si>
  <si>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</si>
  <si>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</si>
  <si>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</si>
  <si>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</si>
  <si>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</si>
  <si>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</si>
  <si>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</si>
  <si>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</si>
  <si>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</si>
  <si>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</si>
  <si>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</si>
  <si>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</si>
  <si>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</si>
  <si>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</si>
  <si>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</si>
  <si>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</si>
  <si>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</si>
  <si>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</si>
  <si>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</si>
  <si>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</si>
  <si>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</si>
  <si>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</si>
  <si>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</si>
  <si>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</si>
  <si>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</si>
  <si>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</si>
  <si>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</si>
  <si>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</si>
  <si>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</si>
  <si>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</si>
  <si>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</si>
  <si>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</si>
  <si>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</si>
  <si>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</si>
  <si>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</si>
  <si>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</si>
  <si>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</si>
  <si>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</si>
  <si>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</si>
  <si>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</si>
  <si>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</si>
  <si>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</si>
  <si>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</si>
  <si>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</si>
  <si>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</si>
  <si>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</si>
  <si>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</si>
  <si>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</si>
  <si>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</si>
  <si>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</si>
  <si>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</si>
  <si>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</si>
  <si>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</si>
  <si>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</si>
  <si>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</si>
  <si>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</si>
  <si>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</si>
  <si>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</si>
  <si>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</si>
  <si>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</si>
  <si>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</si>
  <si>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</si>
  <si>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</si>
  <si>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</si>
  <si>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</si>
  <si>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</si>
  <si>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</si>
  <si>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</si>
  <si>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</si>
  <si>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</si>
  <si>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</si>
  <si>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</si>
  <si>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</si>
  <si>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</si>
  <si>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</si>
  <si>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</si>
  <si>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</si>
  <si>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</si>
  <si>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</si>
  <si>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</si>
  <si>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</si>
  <si>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</si>
  <si>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</si>
  <si>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</si>
  <si>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2022</t>
  </si>
  <si>
    <t>432164</t>
  </si>
  <si>
    <t>46</t>
  </si>
  <si>
    <t>02</t>
  </si>
  <si>
    <t>0</t>
  </si>
  <si>
    <t>000</t>
  </si>
  <si>
    <t>熊本県　合志市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</si>
  <si>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</si>
  <si>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</si>
  <si>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</si>
  <si>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</si>
  <si>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</si>
  <si>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</si>
  <si>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</si>
  <si>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</si>
  <si>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</si>
  <si>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</si>
  <si>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①有形固定資産減価償却率：類似団体と同様な水準にあり、今後は老朽化の進行が考えられます。
②管路経年化率：法定耐用年数を経過した管路はありません。
③管路更新率：近年更新した管路はありません。</t>
    <phoneticPr fontId="5"/>
  </si>
  <si>
    <t>　近年は安定した経営状態にあると考えられます。全体的に現在の数値を維持していくとともに、さらなる高い水準を目指していかなければならないと思われます。
　今後施設等の老朽化の進行が考えられます。令和2年度に策定した経営戦略をもとに、経営基盤の強化、計画的な施設等の更新の実施に向けて取り組んでいきます。</t>
  </si>
  <si>
    <t>①経常収支比率：100％以上を維持し、類似団体と比較しても高い水準にあり、良好な経営状態と考えられます。
②累積欠損金比率：累積欠損金は発生しておりません。
③流動比率：類似団体平均値を大幅に上回り、短期的な支払能力は十分に備わっていると考えられます。
④企業債残高対給水収益比率：企業債の借入は行っていません。
⑤料金回収率：100％を上回っており、給水に係る費用を給水収益で十分賄えていると考えられます。
⑥給水原価：類似団体と比較しても低い水準であり、工事請負費等の経常費用の増加に伴い、昨年度より数値が増加しています。
⑦施設利用率：類似団体平均値を上回っており、有効に施設利用ができていると考えられます。
⑧契約率：契約水量の大幅増減がないため、近年は数値が横ばいの状態です。</t>
    <rPh sb="241" eb="243">
      <t>ゾウカ</t>
    </rPh>
    <rPh sb="255" eb="257">
      <t>ゾウカ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</si>
</sst>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64.37</c:v>
                </c:pt>
                <c:pt idx="1">
                  <c:v>65.930000000000007</c:v>
                </c:pt>
                <c:pt idx="2">
                  <c:v>67.38</c:v>
                </c:pt>
                <c:pt idx="3">
                  <c:v>68.47</c:v>
                </c:pt>
                <c:pt idx="4">
                  <c:v>69.64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5-43F3-BC96-3BD755D04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53.49</c:v>
                </c:pt>
                <c:pt idx="1">
                  <c:v>54.3</c:v>
                </c:pt>
                <c:pt idx="2">
                  <c:v>55.32</c:v>
                </c:pt>
                <c:pt idx="3">
                  <c:v>55.08</c:v>
                </c:pt>
                <c:pt idx="4">
                  <c:v>56.95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55-43F3-BC96-3BD755D04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4-41DB-9DC8-09453AC81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121.15</c:v>
                </c:pt>
                <c:pt idx="1">
                  <c:v>125.8</c:v>
                </c:pt>
                <c:pt idx="2">
                  <c:v>132.55000000000001</c:v>
                </c:pt>
                <c:pt idx="3">
                  <c:v>134.69</c:v>
                </c:pt>
                <c:pt idx="4">
                  <c:v>133.63999999999999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24-41DB-9DC8-09453AC81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168.92</c:v>
                </c:pt>
                <c:pt idx="1">
                  <c:v>143.9</c:v>
                </c:pt>
                <c:pt idx="2">
                  <c:v>160.87</c:v>
                </c:pt>
                <c:pt idx="3">
                  <c:v>181.83</c:v>
                </c:pt>
                <c:pt idx="4">
                  <c:v>140.72999999999999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F-463C-B1F5-9435B85AE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110.79</c:v>
                </c:pt>
                <c:pt idx="1">
                  <c:v>108.76</c:v>
                </c:pt>
                <c:pt idx="2">
                  <c:v>110.19</c:v>
                </c:pt>
                <c:pt idx="3">
                  <c:v>113.73</c:v>
                </c:pt>
                <c:pt idx="4">
                  <c:v>115.42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FF-463C-B1F5-9435B85AE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1-4A9A-84B3-F3DF20F3D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3.28</c:v>
                </c:pt>
                <c:pt idx="1">
                  <c:v>4.66</c:v>
                </c:pt>
                <c:pt idx="2">
                  <c:v>7.35</c:v>
                </c:pt>
                <c:pt idx="3">
                  <c:v>7.6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51-4A9A-84B3-F3DF20F3D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E-4036-ACFB-E9F18A023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0.02</c:v>
                </c:pt>
                <c:pt idx="1">
                  <c:v>0.06</c:v>
                </c:pt>
                <c:pt idx="2">
                  <c:v>0.09</c:v>
                </c:pt>
                <c:pt idx="3">
                  <c:v>0.4</c:v>
                </c:pt>
                <c:pt idx="4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AE-4036-ACFB-E9F18A023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21314.29</c:v>
                </c:pt>
                <c:pt idx="1">
                  <c:v>12092.01</c:v>
                </c:pt>
                <c:pt idx="2">
                  <c:v>18915.080000000002</c:v>
                </c:pt>
                <c:pt idx="3">
                  <c:v>18683.060000000001</c:v>
                </c:pt>
                <c:pt idx="4">
                  <c:v>13187.39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0-4726-8862-3ECB716A7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868.31</c:v>
                </c:pt>
                <c:pt idx="1">
                  <c:v>732.52</c:v>
                </c:pt>
                <c:pt idx="2">
                  <c:v>819.73</c:v>
                </c:pt>
                <c:pt idx="3">
                  <c:v>834.05</c:v>
                </c:pt>
                <c:pt idx="4">
                  <c:v>1011.55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60-4726-8862-3ECB716A7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0C9-B4C6-CACB3F07A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504.81</c:v>
                </c:pt>
                <c:pt idx="1">
                  <c:v>498.01</c:v>
                </c:pt>
                <c:pt idx="2">
                  <c:v>490.39</c:v>
                </c:pt>
                <c:pt idx="3">
                  <c:v>475.44</c:v>
                </c:pt>
                <c:pt idx="4">
                  <c:v>413.6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60-40C9-B4C6-CACB3F07A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228.84</c:v>
                </c:pt>
                <c:pt idx="1">
                  <c:v>160.91</c:v>
                </c:pt>
                <c:pt idx="2">
                  <c:v>187.31</c:v>
                </c:pt>
                <c:pt idx="3">
                  <c:v>217.48</c:v>
                </c:pt>
                <c:pt idx="4">
                  <c:v>154.25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9-4311-8281-25F55B5A1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94.91</c:v>
                </c:pt>
                <c:pt idx="1">
                  <c:v>90.22</c:v>
                </c:pt>
                <c:pt idx="2">
                  <c:v>90.8</c:v>
                </c:pt>
                <c:pt idx="3">
                  <c:v>93.49</c:v>
                </c:pt>
                <c:pt idx="4">
                  <c:v>94.77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9-4311-8281-25F55B5A1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22.66</c:v>
                </c:pt>
                <c:pt idx="1">
                  <c:v>32.17</c:v>
                </c:pt>
                <c:pt idx="2">
                  <c:v>27.79</c:v>
                </c:pt>
                <c:pt idx="3">
                  <c:v>23.76</c:v>
                </c:pt>
                <c:pt idx="4">
                  <c:v>34.85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D-437B-97C9-CD7BE6B9C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47.36</c:v>
                </c:pt>
                <c:pt idx="1">
                  <c:v>49.94</c:v>
                </c:pt>
                <c:pt idx="2">
                  <c:v>50.56</c:v>
                </c:pt>
                <c:pt idx="3">
                  <c:v>49.4</c:v>
                </c:pt>
                <c:pt idx="4">
                  <c:v>49.51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D-437B-97C9-CD7BE6B9C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89.48</c:v>
                </c:pt>
                <c:pt idx="1">
                  <c:v>90.3</c:v>
                </c:pt>
                <c:pt idx="2">
                  <c:v>89.48</c:v>
                </c:pt>
                <c:pt idx="3">
                  <c:v>86.48</c:v>
                </c:pt>
                <c:pt idx="4">
                  <c:v>92.43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8-4AAE-A645-B1FDB736A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35.22</c:v>
                </c:pt>
                <c:pt idx="1">
                  <c:v>34.92</c:v>
                </c:pt>
                <c:pt idx="2">
                  <c:v>34.19</c:v>
                </c:pt>
                <c:pt idx="3">
                  <c:v>36.65</c:v>
                </c:pt>
                <c:pt idx="4">
                  <c:v>33.29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8-4AAE-A645-B1FDB736A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85</c:v>
                </c:pt>
                <c:pt idx="1">
                  <c:v>93.65</c:v>
                </c:pt>
                <c:pt idx="2">
                  <c:v>89.43</c:v>
                </c:pt>
                <c:pt idx="3">
                  <c:v>91.17</c:v>
                </c:pt>
                <c:pt idx="4">
                  <c:v>96.83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6-4C3E-926D-64A68878F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51.42</c:v>
                </c:pt>
                <c:pt idx="1">
                  <c:v>50.9</c:v>
                </c:pt>
                <c:pt idx="2">
                  <c:v>49.05</c:v>
                </c:pt>
                <c:pt idx="3">
                  <c:v>50.94</c:v>
                </c:pt>
                <c:pt idx="4">
                  <c:v>49.76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E6-4C3E-926D-64A68878F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C1" zoomScale="70" zoomScaleNormal="70" workbookViewId="0">
      <selection activeCell="SM48" sqref="SM48:TA65"/>
    </sheetView>
  </sheetViews>
  <sheetFormatPr defaultColWidth="2.6640625" defaultRowHeight="13.2" x14ac:dyDescent="0.2"/>
  <cols>
    <col min="1" max="1" width="1.88671875" customWidth="1"/>
    <col min="2" max="2" width="0.77734375" customWidth="1"/>
    <col min="3" max="9" width="0.44140625" customWidth="1"/>
    <col min="10" max="10" width="0.77734375" customWidth="1"/>
    <col min="11" max="125" width="0.44140625" customWidth="1"/>
    <col min="126" max="126" width="0.77734375" customWidth="1"/>
    <col min="127" max="133" width="0.44140625" customWidth="1"/>
    <col min="134" max="134" width="0.77734375" customWidth="1"/>
    <col min="135" max="161" width="0.44140625" customWidth="1"/>
    <col min="162" max="162" width="0.77734375" customWidth="1"/>
    <col min="163" max="177" width="0.44140625" customWidth="1"/>
    <col min="178" max="178" width="0.77734375" customWidth="1"/>
    <col min="179" max="249" width="0.44140625" customWidth="1"/>
    <col min="250" max="250" width="0.77734375" customWidth="1"/>
    <col min="251" max="257" width="0.44140625" customWidth="1"/>
    <col min="258" max="258" width="0.77734375" customWidth="1"/>
    <col min="259" max="329" width="0.44140625" customWidth="1"/>
    <col min="330" max="330" width="0.77734375" customWidth="1"/>
    <col min="331" max="345" width="0.44140625" customWidth="1"/>
    <col min="346" max="346" width="0.77734375" customWidth="1"/>
    <col min="347" max="373" width="0.44140625" customWidth="1"/>
    <col min="374" max="374" width="0.77734375" customWidth="1"/>
    <col min="375" max="381" width="0.44140625" customWidth="1"/>
    <col min="382" max="382" width="0.77734375" customWidth="1"/>
    <col min="383" max="497" width="0.44140625" customWidth="1"/>
    <col min="498" max="498" width="0.77734375" customWidth="1"/>
    <col min="499" max="505" width="0.44140625" customWidth="1"/>
    <col min="506" max="506" width="1.88671875" customWidth="1"/>
    <col min="507" max="521" width="3.109375" customWidth="1"/>
    <col min="522" max="522" width="4.44140625" bestFit="1" customWidth="1"/>
  </cols>
  <sheetData>
    <row r="1" spans="1:521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2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  <c r="NS2" s="138"/>
      <c r="NT2" s="138"/>
      <c r="NU2" s="138"/>
      <c r="NV2" s="138"/>
      <c r="NW2" s="138"/>
      <c r="NX2" s="138"/>
      <c r="NY2" s="138"/>
      <c r="NZ2" s="138"/>
      <c r="OA2" s="138"/>
      <c r="OB2" s="138"/>
      <c r="OC2" s="138"/>
      <c r="OD2" s="138"/>
      <c r="OE2" s="138"/>
      <c r="OF2" s="138"/>
      <c r="OG2" s="138"/>
      <c r="OH2" s="138"/>
      <c r="OI2" s="138"/>
      <c r="OJ2" s="138"/>
      <c r="OK2" s="138"/>
      <c r="OL2" s="138"/>
      <c r="OM2" s="138"/>
      <c r="ON2" s="138"/>
      <c r="OO2" s="138"/>
      <c r="OP2" s="138"/>
      <c r="OQ2" s="138"/>
      <c r="OR2" s="138"/>
      <c r="OS2" s="138"/>
      <c r="OT2" s="138"/>
      <c r="OU2" s="138"/>
      <c r="OV2" s="138"/>
      <c r="OW2" s="138"/>
      <c r="OX2" s="138"/>
      <c r="OY2" s="138"/>
      <c r="OZ2" s="138"/>
      <c r="PA2" s="138"/>
      <c r="PB2" s="138"/>
      <c r="PC2" s="138"/>
      <c r="PD2" s="138"/>
      <c r="PE2" s="138"/>
      <c r="PF2" s="138"/>
      <c r="PG2" s="138"/>
      <c r="PH2" s="138"/>
      <c r="PI2" s="138"/>
      <c r="PJ2" s="138"/>
      <c r="PK2" s="138"/>
      <c r="PL2" s="138"/>
      <c r="PM2" s="138"/>
      <c r="PN2" s="138"/>
      <c r="PO2" s="138"/>
      <c r="PP2" s="138"/>
      <c r="PQ2" s="138"/>
      <c r="PR2" s="138"/>
      <c r="PS2" s="138"/>
      <c r="PT2" s="138"/>
      <c r="PU2" s="138"/>
      <c r="PV2" s="138"/>
      <c r="PW2" s="138"/>
      <c r="PX2" s="138"/>
      <c r="PY2" s="138"/>
      <c r="PZ2" s="138"/>
      <c r="QA2" s="138"/>
      <c r="QB2" s="138"/>
      <c r="QC2" s="138"/>
      <c r="QD2" s="138"/>
      <c r="QE2" s="138"/>
      <c r="QF2" s="138"/>
      <c r="QG2" s="138"/>
      <c r="QH2" s="138"/>
      <c r="QI2" s="138"/>
      <c r="QJ2" s="138"/>
      <c r="QK2" s="138"/>
      <c r="QL2" s="138"/>
      <c r="QM2" s="138"/>
      <c r="QN2" s="138"/>
      <c r="QO2" s="138"/>
      <c r="QP2" s="138"/>
      <c r="QQ2" s="138"/>
      <c r="QR2" s="138"/>
      <c r="QS2" s="138"/>
      <c r="QT2" s="138"/>
      <c r="QU2" s="138"/>
      <c r="QV2" s="138"/>
      <c r="QW2" s="138"/>
      <c r="QX2" s="138"/>
      <c r="QY2" s="138"/>
      <c r="QZ2" s="138"/>
      <c r="RA2" s="138"/>
      <c r="RB2" s="138"/>
      <c r="RC2" s="138"/>
      <c r="RD2" s="138"/>
      <c r="RE2" s="138"/>
      <c r="RF2" s="138"/>
      <c r="RG2" s="138"/>
      <c r="RH2" s="138"/>
      <c r="RI2" s="138"/>
      <c r="RJ2" s="138"/>
      <c r="RK2" s="138"/>
      <c r="RL2" s="138"/>
      <c r="RM2" s="138"/>
      <c r="RN2" s="138"/>
      <c r="RO2" s="138"/>
      <c r="RP2" s="138"/>
      <c r="RQ2" s="138"/>
      <c r="RR2" s="138"/>
      <c r="RS2" s="138"/>
      <c r="RT2" s="138"/>
      <c r="RU2" s="138"/>
      <c r="RV2" s="138"/>
      <c r="RW2" s="138"/>
      <c r="RX2" s="138"/>
      <c r="RY2" s="138"/>
      <c r="RZ2" s="138"/>
      <c r="SA2" s="138"/>
      <c r="SB2" s="138"/>
      <c r="SC2" s="138"/>
      <c r="SD2" s="138"/>
      <c r="SE2" s="138"/>
      <c r="SF2" s="138"/>
      <c r="SG2" s="138"/>
      <c r="SH2" s="138"/>
      <c r="SI2" s="138"/>
      <c r="SJ2" s="138"/>
      <c r="SK2" s="138"/>
      <c r="SL2" s="138"/>
      <c r="SM2" s="138"/>
      <c r="SN2" s="138"/>
      <c r="SO2" s="138"/>
      <c r="SP2" s="138"/>
      <c r="SQ2" s="138"/>
      <c r="SR2" s="138"/>
      <c r="SS2" s="138"/>
      <c r="ST2" s="138"/>
      <c r="SU2" s="138"/>
      <c r="SV2" s="138"/>
      <c r="SW2" s="138"/>
      <c r="SX2" s="138"/>
      <c r="SY2" s="138"/>
      <c r="SZ2" s="138"/>
      <c r="TA2" s="138"/>
    </row>
    <row r="3" spans="1:521" ht="9.75" customHeight="1" x14ac:dyDescent="0.2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  <c r="NS3" s="138"/>
      <c r="NT3" s="138"/>
      <c r="NU3" s="138"/>
      <c r="NV3" s="138"/>
      <c r="NW3" s="138"/>
      <c r="NX3" s="138"/>
      <c r="NY3" s="138"/>
      <c r="NZ3" s="138"/>
      <c r="OA3" s="138"/>
      <c r="OB3" s="138"/>
      <c r="OC3" s="138"/>
      <c r="OD3" s="138"/>
      <c r="OE3" s="138"/>
      <c r="OF3" s="138"/>
      <c r="OG3" s="138"/>
      <c r="OH3" s="138"/>
      <c r="OI3" s="138"/>
      <c r="OJ3" s="138"/>
      <c r="OK3" s="138"/>
      <c r="OL3" s="138"/>
      <c r="OM3" s="138"/>
      <c r="ON3" s="138"/>
      <c r="OO3" s="138"/>
      <c r="OP3" s="138"/>
      <c r="OQ3" s="138"/>
      <c r="OR3" s="138"/>
      <c r="OS3" s="138"/>
      <c r="OT3" s="138"/>
      <c r="OU3" s="138"/>
      <c r="OV3" s="138"/>
      <c r="OW3" s="138"/>
      <c r="OX3" s="138"/>
      <c r="OY3" s="138"/>
      <c r="OZ3" s="138"/>
      <c r="PA3" s="138"/>
      <c r="PB3" s="138"/>
      <c r="PC3" s="138"/>
      <c r="PD3" s="138"/>
      <c r="PE3" s="138"/>
      <c r="PF3" s="138"/>
      <c r="PG3" s="138"/>
      <c r="PH3" s="138"/>
      <c r="PI3" s="138"/>
      <c r="PJ3" s="138"/>
      <c r="PK3" s="138"/>
      <c r="PL3" s="138"/>
      <c r="PM3" s="138"/>
      <c r="PN3" s="138"/>
      <c r="PO3" s="138"/>
      <c r="PP3" s="138"/>
      <c r="PQ3" s="138"/>
      <c r="PR3" s="138"/>
      <c r="PS3" s="138"/>
      <c r="PT3" s="138"/>
      <c r="PU3" s="138"/>
      <c r="PV3" s="138"/>
      <c r="PW3" s="138"/>
      <c r="PX3" s="138"/>
      <c r="PY3" s="138"/>
      <c r="PZ3" s="138"/>
      <c r="QA3" s="138"/>
      <c r="QB3" s="138"/>
      <c r="QC3" s="138"/>
      <c r="QD3" s="138"/>
      <c r="QE3" s="138"/>
      <c r="QF3" s="138"/>
      <c r="QG3" s="138"/>
      <c r="QH3" s="138"/>
      <c r="QI3" s="138"/>
      <c r="QJ3" s="138"/>
      <c r="QK3" s="138"/>
      <c r="QL3" s="138"/>
      <c r="QM3" s="138"/>
      <c r="QN3" s="138"/>
      <c r="QO3" s="138"/>
      <c r="QP3" s="138"/>
      <c r="QQ3" s="138"/>
      <c r="QR3" s="138"/>
      <c r="QS3" s="138"/>
      <c r="QT3" s="138"/>
      <c r="QU3" s="138"/>
      <c r="QV3" s="138"/>
      <c r="QW3" s="138"/>
      <c r="QX3" s="138"/>
      <c r="QY3" s="138"/>
      <c r="QZ3" s="138"/>
      <c r="RA3" s="138"/>
      <c r="RB3" s="138"/>
      <c r="RC3" s="138"/>
      <c r="RD3" s="138"/>
      <c r="RE3" s="138"/>
      <c r="RF3" s="138"/>
      <c r="RG3" s="138"/>
      <c r="RH3" s="138"/>
      <c r="RI3" s="138"/>
      <c r="RJ3" s="138"/>
      <c r="RK3" s="138"/>
      <c r="RL3" s="138"/>
      <c r="RM3" s="138"/>
      <c r="RN3" s="138"/>
      <c r="RO3" s="138"/>
      <c r="RP3" s="138"/>
      <c r="RQ3" s="138"/>
      <c r="RR3" s="138"/>
      <c r="RS3" s="138"/>
      <c r="RT3" s="138"/>
      <c r="RU3" s="138"/>
      <c r="RV3" s="138"/>
      <c r="RW3" s="138"/>
      <c r="RX3" s="138"/>
      <c r="RY3" s="138"/>
      <c r="RZ3" s="138"/>
      <c r="SA3" s="138"/>
      <c r="SB3" s="138"/>
      <c r="SC3" s="138"/>
      <c r="SD3" s="138"/>
      <c r="SE3" s="138"/>
      <c r="SF3" s="138"/>
      <c r="SG3" s="138"/>
      <c r="SH3" s="138"/>
      <c r="SI3" s="138"/>
      <c r="SJ3" s="138"/>
      <c r="SK3" s="138"/>
      <c r="SL3" s="138"/>
      <c r="SM3" s="138"/>
      <c r="SN3" s="138"/>
      <c r="SO3" s="138"/>
      <c r="SP3" s="138"/>
      <c r="SQ3" s="138"/>
      <c r="SR3" s="138"/>
      <c r="SS3" s="138"/>
      <c r="ST3" s="138"/>
      <c r="SU3" s="138"/>
      <c r="SV3" s="138"/>
      <c r="SW3" s="138"/>
      <c r="SX3" s="138"/>
      <c r="SY3" s="138"/>
      <c r="SZ3" s="138"/>
      <c r="TA3" s="138"/>
    </row>
    <row r="4" spans="1:521" ht="9.75" customHeight="1" x14ac:dyDescent="0.2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  <c r="NS4" s="138"/>
      <c r="NT4" s="138"/>
      <c r="NU4" s="138"/>
      <c r="NV4" s="138"/>
      <c r="NW4" s="138"/>
      <c r="NX4" s="138"/>
      <c r="NY4" s="138"/>
      <c r="NZ4" s="138"/>
      <c r="OA4" s="138"/>
      <c r="OB4" s="138"/>
      <c r="OC4" s="138"/>
      <c r="OD4" s="138"/>
      <c r="OE4" s="138"/>
      <c r="OF4" s="138"/>
      <c r="OG4" s="138"/>
      <c r="OH4" s="138"/>
      <c r="OI4" s="138"/>
      <c r="OJ4" s="138"/>
      <c r="OK4" s="138"/>
      <c r="OL4" s="138"/>
      <c r="OM4" s="138"/>
      <c r="ON4" s="138"/>
      <c r="OO4" s="138"/>
      <c r="OP4" s="138"/>
      <c r="OQ4" s="138"/>
      <c r="OR4" s="138"/>
      <c r="OS4" s="138"/>
      <c r="OT4" s="138"/>
      <c r="OU4" s="138"/>
      <c r="OV4" s="138"/>
      <c r="OW4" s="138"/>
      <c r="OX4" s="138"/>
      <c r="OY4" s="138"/>
      <c r="OZ4" s="138"/>
      <c r="PA4" s="138"/>
      <c r="PB4" s="138"/>
      <c r="PC4" s="138"/>
      <c r="PD4" s="138"/>
      <c r="PE4" s="138"/>
      <c r="PF4" s="138"/>
      <c r="PG4" s="138"/>
      <c r="PH4" s="138"/>
      <c r="PI4" s="138"/>
      <c r="PJ4" s="138"/>
      <c r="PK4" s="138"/>
      <c r="PL4" s="138"/>
      <c r="PM4" s="138"/>
      <c r="PN4" s="138"/>
      <c r="PO4" s="138"/>
      <c r="PP4" s="138"/>
      <c r="PQ4" s="138"/>
      <c r="PR4" s="138"/>
      <c r="PS4" s="138"/>
      <c r="PT4" s="138"/>
      <c r="PU4" s="138"/>
      <c r="PV4" s="138"/>
      <c r="PW4" s="138"/>
      <c r="PX4" s="138"/>
      <c r="PY4" s="138"/>
      <c r="PZ4" s="138"/>
      <c r="QA4" s="138"/>
      <c r="QB4" s="138"/>
      <c r="QC4" s="138"/>
      <c r="QD4" s="138"/>
      <c r="QE4" s="138"/>
      <c r="QF4" s="138"/>
      <c r="QG4" s="138"/>
      <c r="QH4" s="138"/>
      <c r="QI4" s="138"/>
      <c r="QJ4" s="138"/>
      <c r="QK4" s="138"/>
      <c r="QL4" s="138"/>
      <c r="QM4" s="138"/>
      <c r="QN4" s="138"/>
      <c r="QO4" s="138"/>
      <c r="QP4" s="138"/>
      <c r="QQ4" s="138"/>
      <c r="QR4" s="138"/>
      <c r="QS4" s="138"/>
      <c r="QT4" s="138"/>
      <c r="QU4" s="138"/>
      <c r="QV4" s="138"/>
      <c r="QW4" s="138"/>
      <c r="QX4" s="138"/>
      <c r="QY4" s="138"/>
      <c r="QZ4" s="138"/>
      <c r="RA4" s="138"/>
      <c r="RB4" s="138"/>
      <c r="RC4" s="138"/>
      <c r="RD4" s="138"/>
      <c r="RE4" s="138"/>
      <c r="RF4" s="138"/>
      <c r="RG4" s="138"/>
      <c r="RH4" s="138"/>
      <c r="RI4" s="138"/>
      <c r="RJ4" s="138"/>
      <c r="RK4" s="138"/>
      <c r="RL4" s="138"/>
      <c r="RM4" s="138"/>
      <c r="RN4" s="138"/>
      <c r="RO4" s="138"/>
      <c r="RP4" s="138"/>
      <c r="RQ4" s="138"/>
      <c r="RR4" s="138"/>
      <c r="RS4" s="138"/>
      <c r="RT4" s="138"/>
      <c r="RU4" s="138"/>
      <c r="RV4" s="138"/>
      <c r="RW4" s="138"/>
      <c r="RX4" s="138"/>
      <c r="RY4" s="138"/>
      <c r="RZ4" s="138"/>
      <c r="SA4" s="138"/>
      <c r="SB4" s="138"/>
      <c r="SC4" s="138"/>
      <c r="SD4" s="138"/>
      <c r="SE4" s="138"/>
      <c r="SF4" s="138"/>
      <c r="SG4" s="138"/>
      <c r="SH4" s="138"/>
      <c r="SI4" s="138"/>
      <c r="SJ4" s="138"/>
      <c r="SK4" s="138"/>
      <c r="SL4" s="138"/>
      <c r="SM4" s="138"/>
      <c r="SN4" s="138"/>
      <c r="SO4" s="138"/>
      <c r="SP4" s="138"/>
      <c r="SQ4" s="138"/>
      <c r="SR4" s="138"/>
      <c r="SS4" s="138"/>
      <c r="ST4" s="138"/>
      <c r="SU4" s="138"/>
      <c r="SV4" s="138"/>
      <c r="SW4" s="138"/>
      <c r="SX4" s="138"/>
      <c r="SY4" s="138"/>
      <c r="SZ4" s="138"/>
      <c r="TA4" s="138"/>
    </row>
    <row r="5" spans="1:521" ht="18.75" customHeight="1" x14ac:dyDescent="0.2">
      <c r="A5" s="2"/>
      <c r="B5" s="139" t="str">
        <f>データ!H7</f>
        <v>熊本県　合志市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  <c r="IY5" s="140"/>
      <c r="IZ5" s="140"/>
      <c r="JA5" s="140"/>
      <c r="JB5" s="140"/>
      <c r="JC5" s="140"/>
      <c r="JD5" s="140"/>
      <c r="JE5" s="140"/>
      <c r="JF5" s="140"/>
      <c r="JG5" s="140"/>
      <c r="JH5" s="140"/>
      <c r="JI5" s="140"/>
      <c r="JJ5" s="140"/>
      <c r="JK5" s="140"/>
      <c r="JL5" s="140"/>
      <c r="JM5" s="140"/>
      <c r="JN5" s="140"/>
      <c r="JO5" s="140"/>
      <c r="JP5" s="140"/>
      <c r="JQ5" s="140"/>
      <c r="JR5" s="140"/>
      <c r="JS5" s="140"/>
      <c r="JT5" s="140"/>
      <c r="JU5" s="140"/>
      <c r="JV5" s="140"/>
      <c r="JW5" s="140"/>
      <c r="JX5" s="140"/>
      <c r="JY5" s="140"/>
      <c r="JZ5" s="140"/>
      <c r="KA5" s="140"/>
      <c r="KB5" s="140"/>
      <c r="KC5" s="140"/>
      <c r="KD5" s="140"/>
      <c r="KE5" s="140"/>
      <c r="KF5" s="140"/>
      <c r="KG5" s="140"/>
      <c r="KH5" s="140"/>
      <c r="KI5" s="140"/>
      <c r="KJ5" s="140"/>
      <c r="KK5" s="140"/>
      <c r="KL5" s="140"/>
      <c r="KM5" s="140"/>
      <c r="KN5" s="140"/>
      <c r="KO5" s="140"/>
      <c r="KP5" s="140"/>
      <c r="KQ5" s="140"/>
      <c r="KR5" s="140"/>
      <c r="KS5" s="140"/>
      <c r="KT5" s="140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</row>
    <row r="6" spans="1:521" ht="18.75" customHeight="1" x14ac:dyDescent="0.2">
      <c r="A6" s="2"/>
      <c r="B6" s="141" t="s">
        <v>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  <c r="IW6" s="142"/>
      <c r="IX6" s="142"/>
      <c r="IY6" s="142"/>
      <c r="IZ6" s="142"/>
      <c r="JA6" s="142"/>
      <c r="JB6" s="142"/>
      <c r="JC6" s="142"/>
      <c r="JD6" s="142"/>
      <c r="JE6" s="142"/>
      <c r="JF6" s="142"/>
      <c r="JG6" s="142"/>
      <c r="JH6" s="142"/>
      <c r="JI6" s="142"/>
      <c r="JJ6" s="142"/>
      <c r="JK6" s="142"/>
      <c r="JL6" s="142"/>
      <c r="JM6" s="142"/>
      <c r="JN6" s="142"/>
      <c r="JO6" s="142"/>
      <c r="JP6" s="142"/>
      <c r="JQ6" s="142"/>
      <c r="JR6" s="142"/>
      <c r="JS6" s="142"/>
      <c r="JT6" s="142"/>
      <c r="JU6" s="142"/>
      <c r="JV6" s="142"/>
      <c r="JW6" s="142"/>
      <c r="JX6" s="142"/>
      <c r="JY6" s="142"/>
      <c r="JZ6" s="142"/>
      <c r="KA6" s="142"/>
      <c r="KB6" s="142"/>
      <c r="KC6" s="142"/>
      <c r="KD6" s="142"/>
      <c r="KE6" s="142"/>
      <c r="KF6" s="142"/>
      <c r="KG6" s="142"/>
      <c r="KH6" s="142"/>
      <c r="KI6" s="142"/>
      <c r="KJ6" s="142"/>
      <c r="KK6" s="142"/>
      <c r="KL6" s="142"/>
      <c r="KM6" s="142"/>
      <c r="KN6" s="142"/>
      <c r="KO6" s="142"/>
      <c r="KP6" s="142"/>
      <c r="KQ6" s="142"/>
      <c r="KR6" s="142"/>
      <c r="KS6" s="142"/>
      <c r="KT6" s="142"/>
      <c r="KU6" s="2"/>
      <c r="KV6" s="2"/>
      <c r="KW6" s="4"/>
      <c r="KX6" s="143"/>
      <c r="KY6" s="143"/>
      <c r="KZ6" s="143"/>
      <c r="LA6" s="143"/>
      <c r="LB6" s="143"/>
      <c r="LC6" s="5"/>
      <c r="LD6" s="2"/>
      <c r="LE6" s="2"/>
      <c r="LF6" s="2"/>
      <c r="LG6" s="2"/>
      <c r="LH6" s="2"/>
      <c r="LI6" s="4"/>
      <c r="LJ6" s="143"/>
      <c r="LK6" s="143"/>
      <c r="LL6" s="143"/>
      <c r="LM6" s="143"/>
      <c r="LN6" s="143"/>
      <c r="LO6" s="143"/>
      <c r="LP6" s="143"/>
      <c r="LQ6" s="143"/>
      <c r="LR6" s="143"/>
      <c r="LS6" s="143"/>
      <c r="LT6" s="144"/>
      <c r="LU6" s="144"/>
      <c r="LV6" s="144"/>
      <c r="LW6" s="144"/>
      <c r="LX6" s="144"/>
      <c r="LY6" s="144"/>
      <c r="LZ6" s="144"/>
      <c r="MA6" s="144"/>
      <c r="MB6" s="144"/>
      <c r="MC6" s="144"/>
      <c r="MD6" s="2"/>
      <c r="ME6" s="2"/>
      <c r="MF6" s="2"/>
      <c r="MG6" s="2"/>
      <c r="MH6" s="2"/>
      <c r="MI6" s="2"/>
      <c r="MJ6" s="2"/>
      <c r="MK6" s="2"/>
      <c r="ML6" s="4"/>
      <c r="MM6" s="4"/>
      <c r="MN6" s="4"/>
      <c r="MO6" s="4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4"/>
      <c r="NS6" s="143"/>
      <c r="NT6" s="144"/>
      <c r="NU6" s="144"/>
      <c r="NV6" s="144"/>
      <c r="NW6" s="144"/>
      <c r="NX6" s="144"/>
      <c r="NY6" s="144"/>
      <c r="NZ6" s="144"/>
      <c r="OA6" s="144"/>
      <c r="OB6" s="144"/>
      <c r="OC6" s="144"/>
      <c r="OD6" s="144"/>
      <c r="OE6" s="144"/>
      <c r="OF6" s="144"/>
      <c r="OG6" s="144"/>
      <c r="OH6" s="144"/>
      <c r="OI6" s="144"/>
      <c r="OJ6" s="144"/>
      <c r="OK6" s="144"/>
      <c r="OL6" s="144"/>
      <c r="OM6" s="144"/>
      <c r="ON6" s="2"/>
      <c r="OO6" s="2"/>
      <c r="OP6" s="2"/>
      <c r="OQ6" s="2"/>
      <c r="OR6" s="2"/>
      <c r="OS6" s="2"/>
      <c r="OT6" s="2"/>
      <c r="OU6" s="2"/>
      <c r="OV6" s="4"/>
      <c r="OW6" s="4"/>
      <c r="OX6" s="4"/>
      <c r="OY6" s="4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4"/>
      <c r="QC6" s="6"/>
      <c r="QD6" s="1"/>
      <c r="QE6" s="1"/>
      <c r="QF6" s="1"/>
      <c r="QG6" s="1"/>
      <c r="QH6" s="1"/>
      <c r="QI6" s="1"/>
      <c r="QJ6" s="1"/>
      <c r="QK6" s="1"/>
      <c r="QL6" s="1"/>
      <c r="QM6" s="144"/>
      <c r="QN6" s="144"/>
      <c r="QO6" s="144"/>
      <c r="QP6" s="144"/>
      <c r="QQ6" s="144"/>
      <c r="QR6" s="144"/>
      <c r="QS6" s="144"/>
      <c r="QT6" s="144"/>
      <c r="QU6" s="144"/>
      <c r="QV6" s="144"/>
      <c r="QW6" s="2"/>
      <c r="QX6" s="2"/>
      <c r="QY6" s="2"/>
      <c r="QZ6" s="2"/>
      <c r="RA6" s="2"/>
      <c r="RB6" s="2"/>
      <c r="RC6" s="2"/>
      <c r="RD6" s="2"/>
      <c r="RE6" s="4"/>
      <c r="RF6" s="4"/>
      <c r="RG6" s="4"/>
      <c r="RH6" s="4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</row>
    <row r="7" spans="1:521" ht="18.75" customHeight="1" x14ac:dyDescent="0.2">
      <c r="A7" s="2"/>
      <c r="B7" s="126" t="s">
        <v>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 t="s">
        <v>3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8"/>
      <c r="FN7" s="126" t="s">
        <v>4</v>
      </c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8"/>
      <c r="IT7" s="126" t="s">
        <v>5</v>
      </c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8"/>
      <c r="LZ7" s="126" t="s">
        <v>6</v>
      </c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8"/>
      <c r="PF7" s="126" t="s">
        <v>7</v>
      </c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8"/>
      <c r="SL7" s="4"/>
      <c r="SM7" s="131" t="s">
        <v>8</v>
      </c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3"/>
    </row>
    <row r="8" spans="1:521" ht="18.75" customHeight="1" x14ac:dyDescent="0.2">
      <c r="A8" s="7"/>
      <c r="B8" s="119" t="str">
        <f>データ!I7</f>
        <v>法適用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1"/>
      <c r="CH8" s="119" t="str">
        <f>データ!J7</f>
        <v>工業用水道事業</v>
      </c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1"/>
      <c r="FN8" s="116">
        <f>データ!K7</f>
        <v>2300</v>
      </c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8"/>
      <c r="IT8" s="119" t="str">
        <f>データ!L7</f>
        <v>極小規模</v>
      </c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0"/>
      <c r="LP8" s="120"/>
      <c r="LQ8" s="120"/>
      <c r="LR8" s="120"/>
      <c r="LS8" s="120"/>
      <c r="LT8" s="120"/>
      <c r="LU8" s="120"/>
      <c r="LV8" s="120"/>
      <c r="LW8" s="120"/>
      <c r="LX8" s="120"/>
      <c r="LY8" s="121"/>
      <c r="LZ8" s="116">
        <f>データ!M7</f>
        <v>1</v>
      </c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7"/>
      <c r="NR8" s="117"/>
      <c r="NS8" s="117"/>
      <c r="NT8" s="117"/>
      <c r="NU8" s="117"/>
      <c r="NV8" s="117"/>
      <c r="NW8" s="117"/>
      <c r="NX8" s="117"/>
      <c r="NY8" s="117"/>
      <c r="NZ8" s="117"/>
      <c r="OA8" s="117"/>
      <c r="OB8" s="117"/>
      <c r="OC8" s="117"/>
      <c r="OD8" s="117"/>
      <c r="OE8" s="117"/>
      <c r="OF8" s="117"/>
      <c r="OG8" s="117"/>
      <c r="OH8" s="117"/>
      <c r="OI8" s="117"/>
      <c r="OJ8" s="117"/>
      <c r="OK8" s="117"/>
      <c r="OL8" s="117"/>
      <c r="OM8" s="117"/>
      <c r="ON8" s="117"/>
      <c r="OO8" s="117"/>
      <c r="OP8" s="117"/>
      <c r="OQ8" s="117"/>
      <c r="OR8" s="117"/>
      <c r="OS8" s="117"/>
      <c r="OT8" s="117"/>
      <c r="OU8" s="117"/>
      <c r="OV8" s="117"/>
      <c r="OW8" s="117"/>
      <c r="OX8" s="117"/>
      <c r="OY8" s="117"/>
      <c r="OZ8" s="117"/>
      <c r="PA8" s="117"/>
      <c r="PB8" s="117"/>
      <c r="PC8" s="117"/>
      <c r="PD8" s="117"/>
      <c r="PE8" s="118"/>
      <c r="PF8" s="116">
        <f>データ!N7</f>
        <v>2126</v>
      </c>
      <c r="PG8" s="117"/>
      <c r="PH8" s="117"/>
      <c r="PI8" s="117"/>
      <c r="PJ8" s="117"/>
      <c r="PK8" s="117"/>
      <c r="PL8" s="117"/>
      <c r="PM8" s="117"/>
      <c r="PN8" s="117"/>
      <c r="PO8" s="117"/>
      <c r="PP8" s="117"/>
      <c r="PQ8" s="117"/>
      <c r="PR8" s="117"/>
      <c r="PS8" s="117"/>
      <c r="PT8" s="117"/>
      <c r="PU8" s="117"/>
      <c r="PV8" s="117"/>
      <c r="PW8" s="117"/>
      <c r="PX8" s="117"/>
      <c r="PY8" s="117"/>
      <c r="PZ8" s="117"/>
      <c r="QA8" s="117"/>
      <c r="QB8" s="117"/>
      <c r="QC8" s="117"/>
      <c r="QD8" s="117"/>
      <c r="QE8" s="117"/>
      <c r="QF8" s="117"/>
      <c r="QG8" s="117"/>
      <c r="QH8" s="117"/>
      <c r="QI8" s="117"/>
      <c r="QJ8" s="117"/>
      <c r="QK8" s="117"/>
      <c r="QL8" s="117"/>
      <c r="QM8" s="117"/>
      <c r="QN8" s="117"/>
      <c r="QO8" s="117"/>
      <c r="QP8" s="117"/>
      <c r="QQ8" s="117"/>
      <c r="QR8" s="117"/>
      <c r="QS8" s="117"/>
      <c r="QT8" s="117"/>
      <c r="QU8" s="117"/>
      <c r="QV8" s="117"/>
      <c r="QW8" s="117"/>
      <c r="QX8" s="117"/>
      <c r="QY8" s="117"/>
      <c r="QZ8" s="117"/>
      <c r="RA8" s="117"/>
      <c r="RB8" s="117"/>
      <c r="RC8" s="117"/>
      <c r="RD8" s="117"/>
      <c r="RE8" s="117"/>
      <c r="RF8" s="117"/>
      <c r="RG8" s="117"/>
      <c r="RH8" s="117"/>
      <c r="RI8" s="117"/>
      <c r="RJ8" s="117"/>
      <c r="RK8" s="117"/>
      <c r="RL8" s="117"/>
      <c r="RM8" s="117"/>
      <c r="RN8" s="117"/>
      <c r="RO8" s="117"/>
      <c r="RP8" s="117"/>
      <c r="RQ8" s="117"/>
      <c r="RR8" s="117"/>
      <c r="RS8" s="117"/>
      <c r="RT8" s="117"/>
      <c r="RU8" s="117"/>
      <c r="RV8" s="117"/>
      <c r="RW8" s="117"/>
      <c r="RX8" s="117"/>
      <c r="RY8" s="117"/>
      <c r="RZ8" s="117"/>
      <c r="SA8" s="117"/>
      <c r="SB8" s="117"/>
      <c r="SC8" s="117"/>
      <c r="SD8" s="117"/>
      <c r="SE8" s="117"/>
      <c r="SF8" s="117"/>
      <c r="SG8" s="117"/>
      <c r="SH8" s="117"/>
      <c r="SI8" s="117"/>
      <c r="SJ8" s="117"/>
      <c r="SK8" s="118"/>
      <c r="SL8" s="4"/>
      <c r="SM8" s="134" t="s">
        <v>9</v>
      </c>
      <c r="SN8" s="135"/>
      <c r="SO8" s="136" t="s">
        <v>10</v>
      </c>
      <c r="SP8" s="136"/>
      <c r="SQ8" s="136"/>
      <c r="SR8" s="136"/>
      <c r="SS8" s="136"/>
      <c r="ST8" s="136"/>
      <c r="SU8" s="136"/>
      <c r="SV8" s="136"/>
      <c r="SW8" s="136"/>
      <c r="SX8" s="136"/>
      <c r="SY8" s="136"/>
      <c r="SZ8" s="137"/>
    </row>
    <row r="9" spans="1:521" ht="18.75" customHeight="1" x14ac:dyDescent="0.2">
      <c r="A9" s="7"/>
      <c r="B9" s="126" t="s">
        <v>11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 t="s">
        <v>12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8"/>
      <c r="FN9" s="126" t="s">
        <v>13</v>
      </c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8"/>
      <c r="IT9" s="126" t="s">
        <v>14</v>
      </c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8"/>
      <c r="LZ9" s="126" t="s">
        <v>15</v>
      </c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8"/>
      <c r="PF9" s="8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4"/>
      <c r="SM9" s="129" t="s">
        <v>16</v>
      </c>
      <c r="SN9" s="130"/>
      <c r="SO9" s="111" t="s">
        <v>17</v>
      </c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2"/>
    </row>
    <row r="10" spans="1:521" ht="18.75" customHeight="1" x14ac:dyDescent="0.2">
      <c r="A10" s="7"/>
      <c r="B10" s="113" t="str">
        <f>データ!O7</f>
        <v>-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  <c r="CH10" s="113">
        <f>データ!P7</f>
        <v>99.5</v>
      </c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5"/>
      <c r="FN10" s="116">
        <f>データ!Q7</f>
        <v>7</v>
      </c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8"/>
      <c r="IT10" s="116">
        <f>データ!R7</f>
        <v>2227</v>
      </c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7"/>
      <c r="LP10" s="117"/>
      <c r="LQ10" s="117"/>
      <c r="LR10" s="117"/>
      <c r="LS10" s="117"/>
      <c r="LT10" s="117"/>
      <c r="LU10" s="117"/>
      <c r="LV10" s="117"/>
      <c r="LW10" s="117"/>
      <c r="LX10" s="117"/>
      <c r="LY10" s="118"/>
      <c r="LZ10" s="119" t="str">
        <f>データ!S7</f>
        <v>非設置</v>
      </c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0"/>
      <c r="NI10" s="120"/>
      <c r="NJ10" s="120"/>
      <c r="NK10" s="120"/>
      <c r="NL10" s="120"/>
      <c r="NM10" s="120"/>
      <c r="NN10" s="120"/>
      <c r="NO10" s="120"/>
      <c r="NP10" s="120"/>
      <c r="NQ10" s="120"/>
      <c r="NR10" s="120"/>
      <c r="NS10" s="120"/>
      <c r="NT10" s="120"/>
      <c r="NU10" s="120"/>
      <c r="NV10" s="120"/>
      <c r="NW10" s="120"/>
      <c r="NX10" s="120"/>
      <c r="NY10" s="120"/>
      <c r="NZ10" s="120"/>
      <c r="OA10" s="120"/>
      <c r="OB10" s="120"/>
      <c r="OC10" s="120"/>
      <c r="OD10" s="120"/>
      <c r="OE10" s="120"/>
      <c r="OF10" s="120"/>
      <c r="OG10" s="120"/>
      <c r="OH10" s="120"/>
      <c r="OI10" s="120"/>
      <c r="OJ10" s="120"/>
      <c r="OK10" s="120"/>
      <c r="OL10" s="120"/>
      <c r="OM10" s="120"/>
      <c r="ON10" s="120"/>
      <c r="OO10" s="120"/>
      <c r="OP10" s="120"/>
      <c r="OQ10" s="120"/>
      <c r="OR10" s="120"/>
      <c r="OS10" s="120"/>
      <c r="OT10" s="120"/>
      <c r="OU10" s="120"/>
      <c r="OV10" s="120"/>
      <c r="OW10" s="120"/>
      <c r="OX10" s="120"/>
      <c r="OY10" s="120"/>
      <c r="OZ10" s="120"/>
      <c r="PA10" s="120"/>
      <c r="PB10" s="120"/>
      <c r="PC10" s="120"/>
      <c r="PD10" s="120"/>
      <c r="PE10" s="121"/>
      <c r="PF10" s="10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2"/>
      <c r="SM10" s="122" t="s">
        <v>18</v>
      </c>
      <c r="SN10" s="123"/>
      <c r="SO10" s="124" t="s">
        <v>19</v>
      </c>
      <c r="SP10" s="124"/>
      <c r="SQ10" s="124"/>
      <c r="SR10" s="124"/>
      <c r="SS10" s="124"/>
      <c r="ST10" s="124"/>
      <c r="SU10" s="124"/>
      <c r="SV10" s="124"/>
      <c r="SW10" s="124"/>
      <c r="SX10" s="124"/>
      <c r="SY10" s="124"/>
      <c r="SZ10" s="125"/>
    </row>
    <row r="11" spans="1:521" ht="9.7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3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3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3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3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3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3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3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3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2"/>
      <c r="SL11" s="2"/>
      <c r="SM11" s="12"/>
      <c r="SN11" s="12"/>
      <c r="SO11" s="5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 x14ac:dyDescent="0.2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62" t="s">
        <v>22</v>
      </c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4"/>
    </row>
    <row r="15" spans="1:521" ht="13.5" customHeight="1" x14ac:dyDescent="0.2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5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7"/>
    </row>
    <row r="16" spans="1:521" ht="13.5" customHeight="1" x14ac:dyDescent="0.2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68" t="s">
        <v>106</v>
      </c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70"/>
    </row>
    <row r="17" spans="1:521" ht="13.5" customHeight="1" x14ac:dyDescent="0.2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68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70"/>
    </row>
    <row r="18" spans="1:521" ht="13.5" customHeight="1" x14ac:dyDescent="0.2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68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70"/>
    </row>
    <row r="19" spans="1:521" ht="13.5" customHeight="1" x14ac:dyDescent="0.2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68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70"/>
    </row>
    <row r="20" spans="1:521" ht="13.5" customHeight="1" x14ac:dyDescent="0.2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68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70"/>
    </row>
    <row r="21" spans="1:521" ht="13.5" customHeight="1" x14ac:dyDescent="0.2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68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70"/>
    </row>
    <row r="22" spans="1:521" ht="13.5" customHeight="1" x14ac:dyDescent="0.2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68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70"/>
    </row>
    <row r="23" spans="1:521" ht="13.5" customHeight="1" x14ac:dyDescent="0.2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68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70"/>
    </row>
    <row r="24" spans="1:521" ht="13.5" customHeight="1" x14ac:dyDescent="0.2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68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70"/>
    </row>
    <row r="25" spans="1:521" ht="13.5" customHeight="1" x14ac:dyDescent="0.2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68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70"/>
    </row>
    <row r="26" spans="1:521" ht="13.5" customHeight="1" x14ac:dyDescent="0.2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68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70"/>
    </row>
    <row r="27" spans="1:521" ht="13.5" customHeight="1" x14ac:dyDescent="0.2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68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70"/>
    </row>
    <row r="28" spans="1:521" ht="13.5" customHeight="1" x14ac:dyDescent="0.2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68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70"/>
    </row>
    <row r="29" spans="1:521" ht="13.5" customHeight="1" x14ac:dyDescent="0.2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68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70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68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70"/>
    </row>
    <row r="31" spans="1:521" ht="13.5" customHeight="1" x14ac:dyDescent="0.2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X31" s="92" t="str">
        <f>データ!$B$10</f>
        <v>H30</v>
      </c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4"/>
      <c r="AR31" s="92" t="str">
        <f>データ!$C$10</f>
        <v>R01</v>
      </c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4"/>
      <c r="BL31" s="92" t="str">
        <f>データ!$D$10</f>
        <v>R02</v>
      </c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4"/>
      <c r="CF31" s="92" t="str">
        <f>データ!$E$10</f>
        <v>R03</v>
      </c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4"/>
      <c r="CZ31" s="92" t="str">
        <f>データ!$F$10</f>
        <v>R04</v>
      </c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4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6"/>
      <c r="ER31" s="92" t="str">
        <f>データ!$B$10</f>
        <v>H30</v>
      </c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4"/>
      <c r="FL31" s="92" t="str">
        <f>データ!$C$10</f>
        <v>R01</v>
      </c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4"/>
      <c r="GF31" s="92" t="str">
        <f>データ!$D$10</f>
        <v>R02</v>
      </c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4"/>
      <c r="GZ31" s="92" t="str">
        <f>データ!$E$10</f>
        <v>R03</v>
      </c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4"/>
      <c r="HT31" s="92" t="str">
        <f>データ!$F$10</f>
        <v>R04</v>
      </c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4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5"/>
      <c r="JA31" s="95"/>
      <c r="JB31" s="95"/>
      <c r="JC31" s="95"/>
      <c r="JD31" s="95"/>
      <c r="JE31" s="95"/>
      <c r="JF31" s="95"/>
      <c r="JG31" s="95"/>
      <c r="JH31" s="95"/>
      <c r="JI31" s="95"/>
      <c r="JJ31" s="95"/>
      <c r="JK31" s="96"/>
      <c r="JL31" s="92" t="str">
        <f>データ!$B$10</f>
        <v>H30</v>
      </c>
      <c r="JM31" s="93"/>
      <c r="JN31" s="93"/>
      <c r="JO31" s="93"/>
      <c r="JP31" s="93"/>
      <c r="JQ31" s="93"/>
      <c r="JR31" s="93"/>
      <c r="JS31" s="93"/>
      <c r="JT31" s="93"/>
      <c r="JU31" s="93"/>
      <c r="JV31" s="93"/>
      <c r="JW31" s="93"/>
      <c r="JX31" s="93"/>
      <c r="JY31" s="93"/>
      <c r="JZ31" s="93"/>
      <c r="KA31" s="93"/>
      <c r="KB31" s="93"/>
      <c r="KC31" s="93"/>
      <c r="KD31" s="93"/>
      <c r="KE31" s="94"/>
      <c r="KF31" s="92" t="str">
        <f>データ!$C$10</f>
        <v>R01</v>
      </c>
      <c r="KG31" s="93"/>
      <c r="KH31" s="93"/>
      <c r="KI31" s="93"/>
      <c r="KJ31" s="93"/>
      <c r="KK31" s="93"/>
      <c r="KL31" s="93"/>
      <c r="KM31" s="93"/>
      <c r="KN31" s="93"/>
      <c r="KO31" s="93"/>
      <c r="KP31" s="93"/>
      <c r="KQ31" s="93"/>
      <c r="KR31" s="93"/>
      <c r="KS31" s="93"/>
      <c r="KT31" s="93"/>
      <c r="KU31" s="93"/>
      <c r="KV31" s="93"/>
      <c r="KW31" s="93"/>
      <c r="KX31" s="93"/>
      <c r="KY31" s="94"/>
      <c r="KZ31" s="92" t="str">
        <f>データ!$D$10</f>
        <v>R02</v>
      </c>
      <c r="LA31" s="93"/>
      <c r="LB31" s="93"/>
      <c r="LC31" s="93"/>
      <c r="LD31" s="93"/>
      <c r="LE31" s="93"/>
      <c r="LF31" s="93"/>
      <c r="LG31" s="93"/>
      <c r="LH31" s="93"/>
      <c r="LI31" s="93"/>
      <c r="LJ31" s="93"/>
      <c r="LK31" s="93"/>
      <c r="LL31" s="93"/>
      <c r="LM31" s="93"/>
      <c r="LN31" s="93"/>
      <c r="LO31" s="93"/>
      <c r="LP31" s="93"/>
      <c r="LQ31" s="93"/>
      <c r="LR31" s="93"/>
      <c r="LS31" s="94"/>
      <c r="LT31" s="92" t="str">
        <f>データ!$E$10</f>
        <v>R03</v>
      </c>
      <c r="LU31" s="93"/>
      <c r="LV31" s="93"/>
      <c r="LW31" s="93"/>
      <c r="LX31" s="93"/>
      <c r="LY31" s="93"/>
      <c r="LZ31" s="93"/>
      <c r="MA31" s="93"/>
      <c r="MB31" s="93"/>
      <c r="MC31" s="93"/>
      <c r="MD31" s="93"/>
      <c r="ME31" s="93"/>
      <c r="MF31" s="93"/>
      <c r="MG31" s="93"/>
      <c r="MH31" s="93"/>
      <c r="MI31" s="93"/>
      <c r="MJ31" s="93"/>
      <c r="MK31" s="93"/>
      <c r="ML31" s="93"/>
      <c r="MM31" s="94"/>
      <c r="MN31" s="92" t="str">
        <f>データ!$F$10</f>
        <v>R04</v>
      </c>
      <c r="MO31" s="93"/>
      <c r="MP31" s="93"/>
      <c r="MQ31" s="93"/>
      <c r="MR31" s="93"/>
      <c r="MS31" s="93"/>
      <c r="MT31" s="93"/>
      <c r="MU31" s="93"/>
      <c r="MV31" s="93"/>
      <c r="MW31" s="93"/>
      <c r="MX31" s="93"/>
      <c r="MY31" s="93"/>
      <c r="MZ31" s="93"/>
      <c r="NA31" s="93"/>
      <c r="NB31" s="93"/>
      <c r="NC31" s="93"/>
      <c r="ND31" s="93"/>
      <c r="NE31" s="93"/>
      <c r="NF31" s="93"/>
      <c r="NG31" s="94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5"/>
      <c r="NU31" s="95"/>
      <c r="NV31" s="95"/>
      <c r="NW31" s="95"/>
      <c r="NX31" s="95"/>
      <c r="NY31" s="95"/>
      <c r="NZ31" s="95"/>
      <c r="OA31" s="95"/>
      <c r="OB31" s="95"/>
      <c r="OC31" s="95"/>
      <c r="OD31" s="95"/>
      <c r="OE31" s="96"/>
      <c r="OF31" s="92" t="str">
        <f>データ!$B$10</f>
        <v>H30</v>
      </c>
      <c r="OG31" s="93"/>
      <c r="OH31" s="93"/>
      <c r="OI31" s="93"/>
      <c r="OJ31" s="93"/>
      <c r="OK31" s="93"/>
      <c r="OL31" s="93"/>
      <c r="OM31" s="93"/>
      <c r="ON31" s="93"/>
      <c r="OO31" s="93"/>
      <c r="OP31" s="93"/>
      <c r="OQ31" s="93"/>
      <c r="OR31" s="93"/>
      <c r="OS31" s="93"/>
      <c r="OT31" s="93"/>
      <c r="OU31" s="93"/>
      <c r="OV31" s="93"/>
      <c r="OW31" s="93"/>
      <c r="OX31" s="93"/>
      <c r="OY31" s="94"/>
      <c r="OZ31" s="92" t="str">
        <f>データ!$C$10</f>
        <v>R01</v>
      </c>
      <c r="PA31" s="93"/>
      <c r="PB31" s="93"/>
      <c r="PC31" s="93"/>
      <c r="PD31" s="93"/>
      <c r="PE31" s="93"/>
      <c r="PF31" s="93"/>
      <c r="PG31" s="93"/>
      <c r="PH31" s="93"/>
      <c r="PI31" s="93"/>
      <c r="PJ31" s="93"/>
      <c r="PK31" s="93"/>
      <c r="PL31" s="93"/>
      <c r="PM31" s="93"/>
      <c r="PN31" s="93"/>
      <c r="PO31" s="93"/>
      <c r="PP31" s="93"/>
      <c r="PQ31" s="93"/>
      <c r="PR31" s="93"/>
      <c r="PS31" s="94"/>
      <c r="PT31" s="92" t="str">
        <f>データ!$D$10</f>
        <v>R02</v>
      </c>
      <c r="PU31" s="93"/>
      <c r="PV31" s="93"/>
      <c r="PW31" s="93"/>
      <c r="PX31" s="93"/>
      <c r="PY31" s="93"/>
      <c r="PZ31" s="93"/>
      <c r="QA31" s="93"/>
      <c r="QB31" s="93"/>
      <c r="QC31" s="93"/>
      <c r="QD31" s="93"/>
      <c r="QE31" s="93"/>
      <c r="QF31" s="93"/>
      <c r="QG31" s="93"/>
      <c r="QH31" s="93"/>
      <c r="QI31" s="93"/>
      <c r="QJ31" s="93"/>
      <c r="QK31" s="93"/>
      <c r="QL31" s="93"/>
      <c r="QM31" s="94"/>
      <c r="QN31" s="92" t="str">
        <f>データ!$E$10</f>
        <v>R03</v>
      </c>
      <c r="QO31" s="93"/>
      <c r="QP31" s="93"/>
      <c r="QQ31" s="93"/>
      <c r="QR31" s="93"/>
      <c r="QS31" s="93"/>
      <c r="QT31" s="93"/>
      <c r="QU31" s="93"/>
      <c r="QV31" s="93"/>
      <c r="QW31" s="93"/>
      <c r="QX31" s="93"/>
      <c r="QY31" s="93"/>
      <c r="QZ31" s="93"/>
      <c r="RA31" s="93"/>
      <c r="RB31" s="93"/>
      <c r="RC31" s="93"/>
      <c r="RD31" s="93"/>
      <c r="RE31" s="93"/>
      <c r="RF31" s="93"/>
      <c r="RG31" s="94"/>
      <c r="RH31" s="92" t="str">
        <f>データ!$F$10</f>
        <v>R04</v>
      </c>
      <c r="RI31" s="93"/>
      <c r="RJ31" s="93"/>
      <c r="RK31" s="93"/>
      <c r="RL31" s="93"/>
      <c r="RM31" s="93"/>
      <c r="RN31" s="93"/>
      <c r="RO31" s="93"/>
      <c r="RP31" s="93"/>
      <c r="RQ31" s="93"/>
      <c r="RR31" s="93"/>
      <c r="RS31" s="93"/>
      <c r="RT31" s="93"/>
      <c r="RU31" s="93"/>
      <c r="RV31" s="93"/>
      <c r="RW31" s="93"/>
      <c r="RX31" s="93"/>
      <c r="RY31" s="93"/>
      <c r="RZ31" s="93"/>
      <c r="SA31" s="94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68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70"/>
    </row>
    <row r="32" spans="1:521" ht="13.5" customHeight="1" x14ac:dyDescent="0.2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168.92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143.9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160.87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181.83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140.72999999999999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>
        <f>データ!AE6</f>
        <v>0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>
        <f>データ!AF6</f>
        <v>0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>
        <f>データ!AG6</f>
        <v>0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>
        <f>データ!AH6</f>
        <v>0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>
        <f>データ!AI6</f>
        <v>0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21314.29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12092.01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>
        <f>データ!AR6</f>
        <v>18915.080000000002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>
        <f>データ!AS6</f>
        <v>18683.060000000001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>
        <f>データ!AT6</f>
        <v>13187.39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>
        <f>データ!BA6</f>
        <v>0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>
        <f>データ!BB6</f>
        <v>0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>
        <f>データ!BC6</f>
        <v>0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>
        <f>データ!BD6</f>
        <v>0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>
        <f>データ!BE6</f>
        <v>0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68"/>
      <c r="SN32" s="69"/>
      <c r="SO32" s="69"/>
      <c r="SP32" s="69"/>
      <c r="SQ32" s="69"/>
      <c r="SR32" s="69"/>
      <c r="SS32" s="69"/>
      <c r="ST32" s="69"/>
      <c r="SU32" s="69"/>
      <c r="SV32" s="69"/>
      <c r="SW32" s="69"/>
      <c r="SX32" s="69"/>
      <c r="SY32" s="69"/>
      <c r="SZ32" s="69"/>
      <c r="TA32" s="70"/>
    </row>
    <row r="33" spans="1:521" ht="13.5" customHeight="1" x14ac:dyDescent="0.2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110.79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108.76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110.19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113.73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115.42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121.15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125.8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132.55000000000001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134.69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133.63999999999999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868.31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732.52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819.73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834.05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1011.55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504.81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498.01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490.39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475.44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413.6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68"/>
      <c r="SN33" s="69"/>
      <c r="SO33" s="69"/>
      <c r="SP33" s="69"/>
      <c r="SQ33" s="69"/>
      <c r="SR33" s="69"/>
      <c r="SS33" s="69"/>
      <c r="ST33" s="69"/>
      <c r="SU33" s="69"/>
      <c r="SV33" s="69"/>
      <c r="SW33" s="69"/>
      <c r="SX33" s="69"/>
      <c r="SY33" s="69"/>
      <c r="SZ33" s="69"/>
      <c r="TA33" s="70"/>
    </row>
    <row r="34" spans="1:521" ht="13.5" customHeight="1" x14ac:dyDescent="0.2">
      <c r="A34" s="2"/>
      <c r="B34" s="13"/>
      <c r="C34" s="2"/>
      <c r="D34" s="2"/>
      <c r="E34" s="2"/>
      <c r="F34" s="2"/>
      <c r="G34" s="2"/>
      <c r="H34" s="2"/>
      <c r="I34" s="2"/>
      <c r="J34" s="52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4"/>
      <c r="DV34" s="2"/>
      <c r="DW34" s="2"/>
      <c r="DX34" s="2"/>
      <c r="DY34" s="2"/>
      <c r="DZ34" s="2"/>
      <c r="EA34" s="2"/>
      <c r="EB34" s="2"/>
      <c r="EC34" s="2"/>
      <c r="ED34" s="52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4"/>
      <c r="IP34" s="2"/>
      <c r="IQ34" s="2"/>
      <c r="IR34" s="2"/>
      <c r="IS34" s="2"/>
      <c r="IT34" s="2"/>
      <c r="IU34" s="2"/>
      <c r="IV34" s="2"/>
      <c r="IW34" s="2"/>
      <c r="IX34" s="52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4"/>
      <c r="NJ34" s="2"/>
      <c r="NK34" s="2"/>
      <c r="NL34" s="2"/>
      <c r="NM34" s="2"/>
      <c r="NN34" s="2"/>
      <c r="NO34" s="2"/>
      <c r="NP34" s="2"/>
      <c r="NQ34" s="2"/>
      <c r="NR34" s="52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4"/>
      <c r="SD34" s="2"/>
      <c r="SE34" s="2"/>
      <c r="SF34" s="2"/>
      <c r="SG34" s="2"/>
      <c r="SH34" s="2"/>
      <c r="SI34" s="2"/>
      <c r="SJ34" s="2"/>
      <c r="SK34" s="14"/>
      <c r="SL34" s="2"/>
      <c r="SM34" s="68"/>
      <c r="SN34" s="69"/>
      <c r="SO34" s="69"/>
      <c r="SP34" s="69"/>
      <c r="SQ34" s="69"/>
      <c r="SR34" s="69"/>
      <c r="SS34" s="69"/>
      <c r="ST34" s="69"/>
      <c r="SU34" s="69"/>
      <c r="SV34" s="69"/>
      <c r="SW34" s="69"/>
      <c r="SX34" s="69"/>
      <c r="SY34" s="69"/>
      <c r="SZ34" s="69"/>
      <c r="TA34" s="70"/>
    </row>
    <row r="35" spans="1:521" ht="13.5" customHeight="1" x14ac:dyDescent="0.2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68"/>
      <c r="SN35" s="69"/>
      <c r="SO35" s="69"/>
      <c r="SP35" s="69"/>
      <c r="SQ35" s="69"/>
      <c r="SR35" s="69"/>
      <c r="SS35" s="69"/>
      <c r="ST35" s="69"/>
      <c r="SU35" s="69"/>
      <c r="SV35" s="69"/>
      <c r="SW35" s="69"/>
      <c r="SX35" s="69"/>
      <c r="SY35" s="69"/>
      <c r="SZ35" s="69"/>
      <c r="TA35" s="70"/>
    </row>
    <row r="36" spans="1:521" ht="13.5" customHeight="1" x14ac:dyDescent="0.2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68"/>
      <c r="SN36" s="69"/>
      <c r="SO36" s="69"/>
      <c r="SP36" s="69"/>
      <c r="SQ36" s="69"/>
      <c r="SR36" s="69"/>
      <c r="SS36" s="69"/>
      <c r="ST36" s="69"/>
      <c r="SU36" s="69"/>
      <c r="SV36" s="69"/>
      <c r="SW36" s="69"/>
      <c r="SX36" s="69"/>
      <c r="SY36" s="69"/>
      <c r="SZ36" s="69"/>
      <c r="TA36" s="70"/>
    </row>
    <row r="37" spans="1:521" ht="13.5" customHeight="1" x14ac:dyDescent="0.2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68"/>
      <c r="SN37" s="69"/>
      <c r="SO37" s="69"/>
      <c r="SP37" s="69"/>
      <c r="SQ37" s="69"/>
      <c r="SR37" s="69"/>
      <c r="SS37" s="69"/>
      <c r="ST37" s="69"/>
      <c r="SU37" s="69"/>
      <c r="SV37" s="69"/>
      <c r="SW37" s="69"/>
      <c r="SX37" s="69"/>
      <c r="SY37" s="69"/>
      <c r="SZ37" s="69"/>
      <c r="TA37" s="70"/>
    </row>
    <row r="38" spans="1:521" ht="13.5" customHeight="1" x14ac:dyDescent="0.2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68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70"/>
    </row>
    <row r="39" spans="1:521" ht="13.5" customHeight="1" x14ac:dyDescent="0.2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68"/>
      <c r="SN39" s="69"/>
      <c r="SO39" s="69"/>
      <c r="SP39" s="69"/>
      <c r="SQ39" s="69"/>
      <c r="SR39" s="69"/>
      <c r="SS39" s="69"/>
      <c r="ST39" s="69"/>
      <c r="SU39" s="69"/>
      <c r="SV39" s="69"/>
      <c r="SW39" s="69"/>
      <c r="SX39" s="69"/>
      <c r="SY39" s="69"/>
      <c r="SZ39" s="69"/>
      <c r="TA39" s="70"/>
    </row>
    <row r="40" spans="1:521" ht="13.5" customHeight="1" x14ac:dyDescent="0.2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68"/>
      <c r="SN40" s="69"/>
      <c r="SO40" s="69"/>
      <c r="SP40" s="69"/>
      <c r="SQ40" s="69"/>
      <c r="SR40" s="69"/>
      <c r="SS40" s="69"/>
      <c r="ST40" s="69"/>
      <c r="SU40" s="69"/>
      <c r="SV40" s="69"/>
      <c r="SW40" s="69"/>
      <c r="SX40" s="69"/>
      <c r="SY40" s="69"/>
      <c r="SZ40" s="69"/>
      <c r="TA40" s="70"/>
    </row>
    <row r="41" spans="1:521" ht="13.5" customHeight="1" x14ac:dyDescent="0.2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68"/>
      <c r="SN41" s="69"/>
      <c r="SO41" s="69"/>
      <c r="SP41" s="69"/>
      <c r="SQ41" s="69"/>
      <c r="SR41" s="69"/>
      <c r="SS41" s="69"/>
      <c r="ST41" s="69"/>
      <c r="SU41" s="69"/>
      <c r="SV41" s="69"/>
      <c r="SW41" s="69"/>
      <c r="SX41" s="69"/>
      <c r="SY41" s="69"/>
      <c r="SZ41" s="69"/>
      <c r="TA41" s="70"/>
    </row>
    <row r="42" spans="1:521" ht="13.5" customHeight="1" x14ac:dyDescent="0.2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68"/>
      <c r="SN42" s="69"/>
      <c r="SO42" s="69"/>
      <c r="SP42" s="69"/>
      <c r="SQ42" s="69"/>
      <c r="SR42" s="69"/>
      <c r="SS42" s="69"/>
      <c r="ST42" s="69"/>
      <c r="SU42" s="69"/>
      <c r="SV42" s="69"/>
      <c r="SW42" s="69"/>
      <c r="SX42" s="69"/>
      <c r="SY42" s="69"/>
      <c r="SZ42" s="69"/>
      <c r="TA42" s="70"/>
    </row>
    <row r="43" spans="1:521" ht="13.5" customHeight="1" x14ac:dyDescent="0.2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68"/>
      <c r="SN43" s="69"/>
      <c r="SO43" s="69"/>
      <c r="SP43" s="69"/>
      <c r="SQ43" s="69"/>
      <c r="SR43" s="69"/>
      <c r="SS43" s="69"/>
      <c r="ST43" s="69"/>
      <c r="SU43" s="69"/>
      <c r="SV43" s="69"/>
      <c r="SW43" s="69"/>
      <c r="SX43" s="69"/>
      <c r="SY43" s="69"/>
      <c r="SZ43" s="69"/>
      <c r="TA43" s="70"/>
    </row>
    <row r="44" spans="1:521" ht="13.5" customHeight="1" x14ac:dyDescent="0.2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68"/>
      <c r="SN44" s="69"/>
      <c r="SO44" s="69"/>
      <c r="SP44" s="69"/>
      <c r="SQ44" s="69"/>
      <c r="SR44" s="69"/>
      <c r="SS44" s="69"/>
      <c r="ST44" s="69"/>
      <c r="SU44" s="69"/>
      <c r="SV44" s="69"/>
      <c r="SW44" s="69"/>
      <c r="SX44" s="69"/>
      <c r="SY44" s="69"/>
      <c r="SZ44" s="69"/>
      <c r="TA44" s="70"/>
    </row>
    <row r="45" spans="1:521" ht="13.5" customHeight="1" x14ac:dyDescent="0.2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71"/>
      <c r="SN45" s="72"/>
      <c r="SO45" s="72"/>
      <c r="SP45" s="72"/>
      <c r="SQ45" s="72"/>
      <c r="SR45" s="72"/>
      <c r="SS45" s="72"/>
      <c r="ST45" s="72"/>
      <c r="SU45" s="72"/>
      <c r="SV45" s="72"/>
      <c r="SW45" s="72"/>
      <c r="SX45" s="72"/>
      <c r="SY45" s="72"/>
      <c r="SZ45" s="72"/>
      <c r="TA45" s="73"/>
    </row>
    <row r="46" spans="1:521" ht="13.5" customHeight="1" x14ac:dyDescent="0.2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 x14ac:dyDescent="0.2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 x14ac:dyDescent="0.2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68" t="s">
        <v>104</v>
      </c>
      <c r="SN48" s="69"/>
      <c r="SO48" s="69"/>
      <c r="SP48" s="69"/>
      <c r="SQ48" s="69"/>
      <c r="SR48" s="69"/>
      <c r="SS48" s="69"/>
      <c r="ST48" s="69"/>
      <c r="SU48" s="69"/>
      <c r="SV48" s="69"/>
      <c r="SW48" s="69"/>
      <c r="SX48" s="69"/>
      <c r="SY48" s="69"/>
      <c r="SZ48" s="69"/>
      <c r="TA48" s="70"/>
    </row>
    <row r="49" spans="1:521" ht="13.5" customHeight="1" x14ac:dyDescent="0.2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68"/>
      <c r="SN49" s="69"/>
      <c r="SO49" s="69"/>
      <c r="SP49" s="69"/>
      <c r="SQ49" s="69"/>
      <c r="SR49" s="69"/>
      <c r="SS49" s="69"/>
      <c r="ST49" s="69"/>
      <c r="SU49" s="69"/>
      <c r="SV49" s="69"/>
      <c r="SW49" s="69"/>
      <c r="SX49" s="69"/>
      <c r="SY49" s="69"/>
      <c r="SZ49" s="69"/>
      <c r="TA49" s="70"/>
    </row>
    <row r="50" spans="1:521" ht="13.5" customHeight="1" x14ac:dyDescent="0.2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68"/>
      <c r="SN50" s="69"/>
      <c r="SO50" s="69"/>
      <c r="SP50" s="69"/>
      <c r="SQ50" s="69"/>
      <c r="SR50" s="69"/>
      <c r="SS50" s="69"/>
      <c r="ST50" s="69"/>
      <c r="SU50" s="69"/>
      <c r="SV50" s="69"/>
      <c r="SW50" s="69"/>
      <c r="SX50" s="69"/>
      <c r="SY50" s="69"/>
      <c r="SZ50" s="69"/>
      <c r="TA50" s="70"/>
    </row>
    <row r="51" spans="1:521" ht="13.5" customHeight="1" x14ac:dyDescent="0.2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68"/>
      <c r="SN51" s="69"/>
      <c r="SO51" s="69"/>
      <c r="SP51" s="69"/>
      <c r="SQ51" s="69"/>
      <c r="SR51" s="69"/>
      <c r="SS51" s="69"/>
      <c r="ST51" s="69"/>
      <c r="SU51" s="69"/>
      <c r="SV51" s="69"/>
      <c r="SW51" s="69"/>
      <c r="SX51" s="69"/>
      <c r="SY51" s="69"/>
      <c r="SZ51" s="69"/>
      <c r="TA51" s="70"/>
    </row>
    <row r="52" spans="1:521" ht="13.5" customHeight="1" x14ac:dyDescent="0.2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68"/>
      <c r="SN52" s="69"/>
      <c r="SO52" s="69"/>
      <c r="SP52" s="69"/>
      <c r="SQ52" s="69"/>
      <c r="SR52" s="69"/>
      <c r="SS52" s="69"/>
      <c r="ST52" s="69"/>
      <c r="SU52" s="69"/>
      <c r="SV52" s="69"/>
      <c r="SW52" s="69"/>
      <c r="SX52" s="69"/>
      <c r="SY52" s="69"/>
      <c r="SZ52" s="69"/>
      <c r="TA52" s="70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8"/>
      <c r="SN53" s="69"/>
      <c r="SO53" s="69"/>
      <c r="SP53" s="69"/>
      <c r="SQ53" s="69"/>
      <c r="SR53" s="69"/>
      <c r="SS53" s="69"/>
      <c r="ST53" s="69"/>
      <c r="SU53" s="69"/>
      <c r="SV53" s="69"/>
      <c r="SW53" s="69"/>
      <c r="SX53" s="69"/>
      <c r="SY53" s="69"/>
      <c r="SZ53" s="69"/>
      <c r="TA53" s="70"/>
    </row>
    <row r="54" spans="1:521" ht="13.5" customHeight="1" x14ac:dyDescent="0.2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6"/>
      <c r="X54" s="92" t="str">
        <f>データ!$B$10</f>
        <v>H30</v>
      </c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4"/>
      <c r="AR54" s="92" t="str">
        <f>データ!$C$10</f>
        <v>R01</v>
      </c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4"/>
      <c r="BL54" s="92" t="str">
        <f>データ!$D$10</f>
        <v>R02</v>
      </c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4"/>
      <c r="CF54" s="92" t="str">
        <f>データ!$E$10</f>
        <v>R03</v>
      </c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4"/>
      <c r="CZ54" s="92" t="str">
        <f>データ!$F$10</f>
        <v>R04</v>
      </c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4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6"/>
      <c r="ER54" s="92" t="str">
        <f>データ!$B$10</f>
        <v>H30</v>
      </c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4"/>
      <c r="FL54" s="92" t="str">
        <f>データ!$C$10</f>
        <v>R01</v>
      </c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4"/>
      <c r="GF54" s="92" t="str">
        <f>データ!$D$10</f>
        <v>R02</v>
      </c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4"/>
      <c r="GZ54" s="92" t="str">
        <f>データ!$E$10</f>
        <v>R03</v>
      </c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4"/>
      <c r="HT54" s="92" t="str">
        <f>データ!$F$10</f>
        <v>R04</v>
      </c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4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5"/>
      <c r="JA54" s="95"/>
      <c r="JB54" s="95"/>
      <c r="JC54" s="95"/>
      <c r="JD54" s="95"/>
      <c r="JE54" s="95"/>
      <c r="JF54" s="95"/>
      <c r="JG54" s="95"/>
      <c r="JH54" s="95"/>
      <c r="JI54" s="95"/>
      <c r="JJ54" s="95"/>
      <c r="JK54" s="96"/>
      <c r="JL54" s="92" t="str">
        <f>データ!$B$10</f>
        <v>H30</v>
      </c>
      <c r="JM54" s="93"/>
      <c r="JN54" s="93"/>
      <c r="JO54" s="93"/>
      <c r="JP54" s="93"/>
      <c r="JQ54" s="93"/>
      <c r="JR54" s="93"/>
      <c r="JS54" s="93"/>
      <c r="JT54" s="93"/>
      <c r="JU54" s="93"/>
      <c r="JV54" s="93"/>
      <c r="JW54" s="93"/>
      <c r="JX54" s="93"/>
      <c r="JY54" s="93"/>
      <c r="JZ54" s="93"/>
      <c r="KA54" s="93"/>
      <c r="KB54" s="93"/>
      <c r="KC54" s="93"/>
      <c r="KD54" s="93"/>
      <c r="KE54" s="94"/>
      <c r="KF54" s="92" t="str">
        <f>データ!$C$10</f>
        <v>R01</v>
      </c>
      <c r="KG54" s="93"/>
      <c r="KH54" s="93"/>
      <c r="KI54" s="93"/>
      <c r="KJ54" s="93"/>
      <c r="KK54" s="93"/>
      <c r="KL54" s="93"/>
      <c r="KM54" s="93"/>
      <c r="KN54" s="93"/>
      <c r="KO54" s="93"/>
      <c r="KP54" s="93"/>
      <c r="KQ54" s="93"/>
      <c r="KR54" s="93"/>
      <c r="KS54" s="93"/>
      <c r="KT54" s="93"/>
      <c r="KU54" s="93"/>
      <c r="KV54" s="93"/>
      <c r="KW54" s="93"/>
      <c r="KX54" s="93"/>
      <c r="KY54" s="94"/>
      <c r="KZ54" s="92" t="str">
        <f>データ!$D$10</f>
        <v>R02</v>
      </c>
      <c r="LA54" s="93"/>
      <c r="LB54" s="93"/>
      <c r="LC54" s="93"/>
      <c r="LD54" s="93"/>
      <c r="LE54" s="93"/>
      <c r="LF54" s="93"/>
      <c r="LG54" s="93"/>
      <c r="LH54" s="93"/>
      <c r="LI54" s="93"/>
      <c r="LJ54" s="93"/>
      <c r="LK54" s="93"/>
      <c r="LL54" s="93"/>
      <c r="LM54" s="93"/>
      <c r="LN54" s="93"/>
      <c r="LO54" s="93"/>
      <c r="LP54" s="93"/>
      <c r="LQ54" s="93"/>
      <c r="LR54" s="93"/>
      <c r="LS54" s="94"/>
      <c r="LT54" s="92" t="str">
        <f>データ!$E$10</f>
        <v>R03</v>
      </c>
      <c r="LU54" s="93"/>
      <c r="LV54" s="93"/>
      <c r="LW54" s="93"/>
      <c r="LX54" s="93"/>
      <c r="LY54" s="93"/>
      <c r="LZ54" s="93"/>
      <c r="MA54" s="93"/>
      <c r="MB54" s="93"/>
      <c r="MC54" s="93"/>
      <c r="MD54" s="93"/>
      <c r="ME54" s="93"/>
      <c r="MF54" s="93"/>
      <c r="MG54" s="93"/>
      <c r="MH54" s="93"/>
      <c r="MI54" s="93"/>
      <c r="MJ54" s="93"/>
      <c r="MK54" s="93"/>
      <c r="ML54" s="93"/>
      <c r="MM54" s="94"/>
      <c r="MN54" s="92" t="str">
        <f>データ!$F$10</f>
        <v>R04</v>
      </c>
      <c r="MO54" s="93"/>
      <c r="MP54" s="93"/>
      <c r="MQ54" s="93"/>
      <c r="MR54" s="93"/>
      <c r="MS54" s="93"/>
      <c r="MT54" s="93"/>
      <c r="MU54" s="93"/>
      <c r="MV54" s="93"/>
      <c r="MW54" s="93"/>
      <c r="MX54" s="93"/>
      <c r="MY54" s="93"/>
      <c r="MZ54" s="93"/>
      <c r="NA54" s="93"/>
      <c r="NB54" s="93"/>
      <c r="NC54" s="93"/>
      <c r="ND54" s="93"/>
      <c r="NE54" s="93"/>
      <c r="NF54" s="93"/>
      <c r="NG54" s="94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5"/>
      <c r="NU54" s="95"/>
      <c r="NV54" s="95"/>
      <c r="NW54" s="95"/>
      <c r="NX54" s="95"/>
      <c r="NY54" s="95"/>
      <c r="NZ54" s="95"/>
      <c r="OA54" s="95"/>
      <c r="OB54" s="95"/>
      <c r="OC54" s="95"/>
      <c r="OD54" s="95"/>
      <c r="OE54" s="96"/>
      <c r="OF54" s="92" t="str">
        <f>データ!$B$10</f>
        <v>H30</v>
      </c>
      <c r="OG54" s="93"/>
      <c r="OH54" s="93"/>
      <c r="OI54" s="93"/>
      <c r="OJ54" s="93"/>
      <c r="OK54" s="93"/>
      <c r="OL54" s="93"/>
      <c r="OM54" s="93"/>
      <c r="ON54" s="93"/>
      <c r="OO54" s="93"/>
      <c r="OP54" s="93"/>
      <c r="OQ54" s="93"/>
      <c r="OR54" s="93"/>
      <c r="OS54" s="93"/>
      <c r="OT54" s="93"/>
      <c r="OU54" s="93"/>
      <c r="OV54" s="93"/>
      <c r="OW54" s="93"/>
      <c r="OX54" s="93"/>
      <c r="OY54" s="94"/>
      <c r="OZ54" s="92" t="str">
        <f>データ!$C$10</f>
        <v>R01</v>
      </c>
      <c r="PA54" s="93"/>
      <c r="PB54" s="93"/>
      <c r="PC54" s="93"/>
      <c r="PD54" s="93"/>
      <c r="PE54" s="93"/>
      <c r="PF54" s="93"/>
      <c r="PG54" s="93"/>
      <c r="PH54" s="93"/>
      <c r="PI54" s="93"/>
      <c r="PJ54" s="93"/>
      <c r="PK54" s="93"/>
      <c r="PL54" s="93"/>
      <c r="PM54" s="93"/>
      <c r="PN54" s="93"/>
      <c r="PO54" s="93"/>
      <c r="PP54" s="93"/>
      <c r="PQ54" s="93"/>
      <c r="PR54" s="93"/>
      <c r="PS54" s="94"/>
      <c r="PT54" s="92" t="str">
        <f>データ!$D$10</f>
        <v>R02</v>
      </c>
      <c r="PU54" s="93"/>
      <c r="PV54" s="93"/>
      <c r="PW54" s="93"/>
      <c r="PX54" s="93"/>
      <c r="PY54" s="93"/>
      <c r="PZ54" s="93"/>
      <c r="QA54" s="93"/>
      <c r="QB54" s="93"/>
      <c r="QC54" s="93"/>
      <c r="QD54" s="93"/>
      <c r="QE54" s="93"/>
      <c r="QF54" s="93"/>
      <c r="QG54" s="93"/>
      <c r="QH54" s="93"/>
      <c r="QI54" s="93"/>
      <c r="QJ54" s="93"/>
      <c r="QK54" s="93"/>
      <c r="QL54" s="93"/>
      <c r="QM54" s="94"/>
      <c r="QN54" s="92" t="str">
        <f>データ!$E$10</f>
        <v>R03</v>
      </c>
      <c r="QO54" s="93"/>
      <c r="QP54" s="93"/>
      <c r="QQ54" s="93"/>
      <c r="QR54" s="93"/>
      <c r="QS54" s="93"/>
      <c r="QT54" s="93"/>
      <c r="QU54" s="93"/>
      <c r="QV54" s="93"/>
      <c r="QW54" s="93"/>
      <c r="QX54" s="93"/>
      <c r="QY54" s="93"/>
      <c r="QZ54" s="93"/>
      <c r="RA54" s="93"/>
      <c r="RB54" s="93"/>
      <c r="RC54" s="93"/>
      <c r="RD54" s="93"/>
      <c r="RE54" s="93"/>
      <c r="RF54" s="93"/>
      <c r="RG54" s="94"/>
      <c r="RH54" s="92" t="str">
        <f>データ!$F$10</f>
        <v>R04</v>
      </c>
      <c r="RI54" s="93"/>
      <c r="RJ54" s="93"/>
      <c r="RK54" s="93"/>
      <c r="RL54" s="93"/>
      <c r="RM54" s="93"/>
      <c r="RN54" s="93"/>
      <c r="RO54" s="93"/>
      <c r="RP54" s="93"/>
      <c r="RQ54" s="93"/>
      <c r="RR54" s="93"/>
      <c r="RS54" s="93"/>
      <c r="RT54" s="93"/>
      <c r="RU54" s="93"/>
      <c r="RV54" s="93"/>
      <c r="RW54" s="93"/>
      <c r="RX54" s="93"/>
      <c r="RY54" s="93"/>
      <c r="RZ54" s="93"/>
      <c r="SA54" s="94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8"/>
      <c r="SN54" s="69"/>
      <c r="SO54" s="69"/>
      <c r="SP54" s="69"/>
      <c r="SQ54" s="69"/>
      <c r="SR54" s="69"/>
      <c r="SS54" s="69"/>
      <c r="ST54" s="69"/>
      <c r="SU54" s="69"/>
      <c r="SV54" s="69"/>
      <c r="SW54" s="69"/>
      <c r="SX54" s="69"/>
      <c r="SY54" s="69"/>
      <c r="SZ54" s="69"/>
      <c r="TA54" s="70"/>
    </row>
    <row r="55" spans="1:521" ht="13.5" customHeight="1" x14ac:dyDescent="0.2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228.84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160.91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187.31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217.48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154.25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>
        <f>データ!BW6</f>
        <v>22.66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データ!BX6</f>
        <v>32.17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>
        <f>データ!BY6</f>
        <v>27.79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>
        <f>データ!BZ6</f>
        <v>23.76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>
        <f>データ!CA6</f>
        <v>34.85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89.48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90.3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89.48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86.48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92.43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85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93.65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89.43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91.17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96.83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8"/>
      <c r="SN55" s="69"/>
      <c r="SO55" s="69"/>
      <c r="SP55" s="69"/>
      <c r="SQ55" s="69"/>
      <c r="SR55" s="69"/>
      <c r="SS55" s="69"/>
      <c r="ST55" s="69"/>
      <c r="SU55" s="69"/>
      <c r="SV55" s="69"/>
      <c r="SW55" s="69"/>
      <c r="SX55" s="69"/>
      <c r="SY55" s="69"/>
      <c r="SZ55" s="69"/>
      <c r="TA55" s="70"/>
    </row>
    <row r="56" spans="1:521" ht="13.5" customHeight="1" x14ac:dyDescent="0.2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94.91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90.22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90.8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93.49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94.77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47.36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49.94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50.56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49.4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49.51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35.22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34.92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34.19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36.65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33.29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51.42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50.9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49.05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50.94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49.76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8"/>
      <c r="SN56" s="69"/>
      <c r="SO56" s="69"/>
      <c r="SP56" s="69"/>
      <c r="SQ56" s="69"/>
      <c r="SR56" s="69"/>
      <c r="SS56" s="69"/>
      <c r="ST56" s="69"/>
      <c r="SU56" s="69"/>
      <c r="SV56" s="69"/>
      <c r="SW56" s="69"/>
      <c r="SX56" s="69"/>
      <c r="SY56" s="69"/>
      <c r="SZ56" s="69"/>
      <c r="TA56" s="70"/>
    </row>
    <row r="57" spans="1:521" ht="13.5" customHeight="1" x14ac:dyDescent="0.2">
      <c r="A57" s="2"/>
      <c r="B57" s="13"/>
      <c r="C57" s="2"/>
      <c r="D57" s="2"/>
      <c r="E57" s="2"/>
      <c r="F57" s="2"/>
      <c r="G57" s="2"/>
      <c r="H57" s="2"/>
      <c r="I57" s="2"/>
      <c r="J57" s="52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4"/>
      <c r="DV57" s="2"/>
      <c r="DW57" s="2"/>
      <c r="DX57" s="2"/>
      <c r="DY57" s="2"/>
      <c r="DZ57" s="2"/>
      <c r="EA57" s="2"/>
      <c r="EB57" s="2"/>
      <c r="EC57" s="2"/>
      <c r="ED57" s="52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4"/>
      <c r="IP57" s="2"/>
      <c r="IQ57" s="2"/>
      <c r="IR57" s="2"/>
      <c r="IS57" s="2"/>
      <c r="IT57" s="2"/>
      <c r="IU57" s="2"/>
      <c r="IV57" s="2"/>
      <c r="IW57" s="2"/>
      <c r="IX57" s="52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/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4"/>
      <c r="NJ57" s="2"/>
      <c r="NK57" s="2"/>
      <c r="NL57" s="2"/>
      <c r="NM57" s="2"/>
      <c r="NN57" s="2"/>
      <c r="NO57" s="2"/>
      <c r="NP57" s="2"/>
      <c r="NQ57" s="2"/>
      <c r="NR57" s="52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53"/>
      <c r="ON57" s="53"/>
      <c r="OO57" s="53"/>
      <c r="OP57" s="53"/>
      <c r="OQ57" s="53"/>
      <c r="OR57" s="53"/>
      <c r="OS57" s="53"/>
      <c r="OT57" s="53"/>
      <c r="OU57" s="53"/>
      <c r="OV57" s="53"/>
      <c r="OW57" s="53"/>
      <c r="OX57" s="53"/>
      <c r="OY57" s="53"/>
      <c r="OZ57" s="53"/>
      <c r="PA57" s="53"/>
      <c r="PB57" s="53"/>
      <c r="PC57" s="53"/>
      <c r="PD57" s="53"/>
      <c r="PE57" s="53"/>
      <c r="PF57" s="53"/>
      <c r="PG57" s="53"/>
      <c r="PH57" s="53"/>
      <c r="PI57" s="53"/>
      <c r="PJ57" s="53"/>
      <c r="PK57" s="53"/>
      <c r="PL57" s="53"/>
      <c r="PM57" s="53"/>
      <c r="PN57" s="53"/>
      <c r="PO57" s="53"/>
      <c r="PP57" s="53"/>
      <c r="PQ57" s="53"/>
      <c r="PR57" s="53"/>
      <c r="PS57" s="53"/>
      <c r="PT57" s="53"/>
      <c r="PU57" s="53"/>
      <c r="PV57" s="53"/>
      <c r="PW57" s="53"/>
      <c r="PX57" s="53"/>
      <c r="PY57" s="53"/>
      <c r="PZ57" s="53"/>
      <c r="QA57" s="53"/>
      <c r="QB57" s="53"/>
      <c r="QC57" s="53"/>
      <c r="QD57" s="53"/>
      <c r="QE57" s="53"/>
      <c r="QF57" s="53"/>
      <c r="QG57" s="53"/>
      <c r="QH57" s="53"/>
      <c r="QI57" s="53"/>
      <c r="QJ57" s="53"/>
      <c r="QK57" s="53"/>
      <c r="QL57" s="53"/>
      <c r="QM57" s="53"/>
      <c r="QN57" s="53"/>
      <c r="QO57" s="53"/>
      <c r="QP57" s="53"/>
      <c r="QQ57" s="53"/>
      <c r="QR57" s="53"/>
      <c r="QS57" s="53"/>
      <c r="QT57" s="53"/>
      <c r="QU57" s="53"/>
      <c r="QV57" s="53"/>
      <c r="QW57" s="53"/>
      <c r="QX57" s="53"/>
      <c r="QY57" s="53"/>
      <c r="QZ57" s="53"/>
      <c r="RA57" s="53"/>
      <c r="RB57" s="53"/>
      <c r="RC57" s="53"/>
      <c r="RD57" s="53"/>
      <c r="RE57" s="53"/>
      <c r="RF57" s="53"/>
      <c r="RG57" s="53"/>
      <c r="RH57" s="53"/>
      <c r="RI57" s="53"/>
      <c r="RJ57" s="53"/>
      <c r="RK57" s="53"/>
      <c r="RL57" s="53"/>
      <c r="RM57" s="53"/>
      <c r="RN57" s="53"/>
      <c r="RO57" s="53"/>
      <c r="RP57" s="53"/>
      <c r="RQ57" s="53"/>
      <c r="RR57" s="53"/>
      <c r="RS57" s="53"/>
      <c r="RT57" s="53"/>
      <c r="RU57" s="53"/>
      <c r="RV57" s="53"/>
      <c r="RW57" s="53"/>
      <c r="RX57" s="53"/>
      <c r="RY57" s="53"/>
      <c r="RZ57" s="53"/>
      <c r="SA57" s="53"/>
      <c r="SB57" s="53"/>
      <c r="SC57" s="54"/>
      <c r="SD57" s="2"/>
      <c r="SE57" s="2"/>
      <c r="SF57" s="2"/>
      <c r="SG57" s="2"/>
      <c r="SH57" s="2"/>
      <c r="SI57" s="2"/>
      <c r="SJ57" s="2"/>
      <c r="SK57" s="14"/>
      <c r="SL57" s="2"/>
      <c r="SM57" s="68"/>
      <c r="SN57" s="69"/>
      <c r="SO57" s="69"/>
      <c r="SP57" s="69"/>
      <c r="SQ57" s="69"/>
      <c r="SR57" s="69"/>
      <c r="SS57" s="69"/>
      <c r="ST57" s="69"/>
      <c r="SU57" s="69"/>
      <c r="SV57" s="69"/>
      <c r="SW57" s="69"/>
      <c r="SX57" s="69"/>
      <c r="SY57" s="69"/>
      <c r="SZ57" s="69"/>
      <c r="TA57" s="70"/>
    </row>
    <row r="58" spans="1:521" ht="13.5" customHeight="1" x14ac:dyDescent="0.2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8"/>
      <c r="SN58" s="69"/>
      <c r="SO58" s="69"/>
      <c r="SP58" s="69"/>
      <c r="SQ58" s="69"/>
      <c r="SR58" s="69"/>
      <c r="SS58" s="69"/>
      <c r="ST58" s="69"/>
      <c r="SU58" s="69"/>
      <c r="SV58" s="69"/>
      <c r="SW58" s="69"/>
      <c r="SX58" s="69"/>
      <c r="SY58" s="69"/>
      <c r="SZ58" s="69"/>
      <c r="TA58" s="70"/>
    </row>
    <row r="59" spans="1:521" ht="13.5" customHeight="1" x14ac:dyDescent="0.2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8"/>
      <c r="SN59" s="69"/>
      <c r="SO59" s="69"/>
      <c r="SP59" s="69"/>
      <c r="SQ59" s="69"/>
      <c r="SR59" s="69"/>
      <c r="SS59" s="69"/>
      <c r="ST59" s="69"/>
      <c r="SU59" s="69"/>
      <c r="SV59" s="69"/>
      <c r="SW59" s="69"/>
      <c r="SX59" s="69"/>
      <c r="SY59" s="69"/>
      <c r="SZ59" s="69"/>
      <c r="TA59" s="70"/>
    </row>
    <row r="60" spans="1:521" ht="13.5" customHeight="1" x14ac:dyDescent="0.2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8"/>
      <c r="SN60" s="69"/>
      <c r="SO60" s="69"/>
      <c r="SP60" s="69"/>
      <c r="SQ60" s="69"/>
      <c r="SR60" s="69"/>
      <c r="SS60" s="69"/>
      <c r="ST60" s="69"/>
      <c r="SU60" s="69"/>
      <c r="SV60" s="69"/>
      <c r="SW60" s="69"/>
      <c r="SX60" s="69"/>
      <c r="SY60" s="69"/>
      <c r="SZ60" s="69"/>
      <c r="TA60" s="70"/>
    </row>
    <row r="61" spans="1:521" ht="13.5" customHeight="1" x14ac:dyDescent="0.2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8"/>
      <c r="SN61" s="69"/>
      <c r="SO61" s="69"/>
      <c r="SP61" s="69"/>
      <c r="SQ61" s="69"/>
      <c r="SR61" s="69"/>
      <c r="SS61" s="69"/>
      <c r="ST61" s="69"/>
      <c r="SU61" s="69"/>
      <c r="SV61" s="69"/>
      <c r="SW61" s="69"/>
      <c r="SX61" s="69"/>
      <c r="SY61" s="69"/>
      <c r="SZ61" s="69"/>
      <c r="TA61" s="70"/>
    </row>
    <row r="62" spans="1:521" ht="13.5" customHeight="1" x14ac:dyDescent="0.2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68"/>
      <c r="SN62" s="69"/>
      <c r="SO62" s="69"/>
      <c r="SP62" s="69"/>
      <c r="SQ62" s="69"/>
      <c r="SR62" s="69"/>
      <c r="SS62" s="69"/>
      <c r="ST62" s="69"/>
      <c r="SU62" s="69"/>
      <c r="SV62" s="69"/>
      <c r="SW62" s="69"/>
      <c r="SX62" s="69"/>
      <c r="SY62" s="69"/>
      <c r="SZ62" s="69"/>
      <c r="TA62" s="70"/>
    </row>
    <row r="63" spans="1:521" ht="13.5" customHeight="1" x14ac:dyDescent="0.2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68"/>
      <c r="SN63" s="69"/>
      <c r="SO63" s="69"/>
      <c r="SP63" s="69"/>
      <c r="SQ63" s="69"/>
      <c r="SR63" s="69"/>
      <c r="SS63" s="69"/>
      <c r="ST63" s="69"/>
      <c r="SU63" s="69"/>
      <c r="SV63" s="69"/>
      <c r="SW63" s="69"/>
      <c r="SX63" s="69"/>
      <c r="SY63" s="69"/>
      <c r="SZ63" s="69"/>
      <c r="TA63" s="70"/>
    </row>
    <row r="64" spans="1:521" ht="13.5" customHeight="1" x14ac:dyDescent="0.2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8"/>
      <c r="SN64" s="69"/>
      <c r="SO64" s="69"/>
      <c r="SP64" s="69"/>
      <c r="SQ64" s="69"/>
      <c r="SR64" s="69"/>
      <c r="SS64" s="69"/>
      <c r="ST64" s="69"/>
      <c r="SU64" s="69"/>
      <c r="SV64" s="69"/>
      <c r="SW64" s="69"/>
      <c r="SX64" s="69"/>
      <c r="SY64" s="69"/>
      <c r="SZ64" s="69"/>
      <c r="TA64" s="70"/>
    </row>
    <row r="65" spans="1:521" ht="13.5" customHeight="1" x14ac:dyDescent="0.2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71"/>
      <c r="SN65" s="72"/>
      <c r="SO65" s="72"/>
      <c r="SP65" s="72"/>
      <c r="SQ65" s="72"/>
      <c r="SR65" s="72"/>
      <c r="SS65" s="72"/>
      <c r="ST65" s="72"/>
      <c r="SU65" s="72"/>
      <c r="SV65" s="72"/>
      <c r="SW65" s="72"/>
      <c r="SX65" s="72"/>
      <c r="SY65" s="72"/>
      <c r="SZ65" s="72"/>
      <c r="TA65" s="73"/>
    </row>
    <row r="66" spans="1:521" ht="13.5" customHeight="1" x14ac:dyDescent="0.2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62" t="s">
        <v>27</v>
      </c>
      <c r="SN66" s="63"/>
      <c r="SO66" s="63"/>
      <c r="SP66" s="63"/>
      <c r="SQ66" s="63"/>
      <c r="SR66" s="63"/>
      <c r="SS66" s="63"/>
      <c r="ST66" s="63"/>
      <c r="SU66" s="63"/>
      <c r="SV66" s="63"/>
      <c r="SW66" s="63"/>
      <c r="SX66" s="63"/>
      <c r="SY66" s="63"/>
      <c r="SZ66" s="63"/>
      <c r="TA66" s="64"/>
    </row>
    <row r="67" spans="1:521" ht="13.5" customHeight="1" x14ac:dyDescent="0.2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5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7"/>
    </row>
    <row r="68" spans="1:521" ht="13.5" customHeight="1" x14ac:dyDescent="0.2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8" t="s">
        <v>105</v>
      </c>
      <c r="SN68" s="69"/>
      <c r="SO68" s="69"/>
      <c r="SP68" s="69"/>
      <c r="SQ68" s="69"/>
      <c r="SR68" s="69"/>
      <c r="SS68" s="69"/>
      <c r="ST68" s="69"/>
      <c r="SU68" s="69"/>
      <c r="SV68" s="69"/>
      <c r="SW68" s="69"/>
      <c r="SX68" s="69"/>
      <c r="SY68" s="69"/>
      <c r="SZ68" s="69"/>
      <c r="TA68" s="70"/>
    </row>
    <row r="69" spans="1:521" ht="13.5" customHeight="1" x14ac:dyDescent="0.2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8"/>
      <c r="SN69" s="69"/>
      <c r="SO69" s="69"/>
      <c r="SP69" s="69"/>
      <c r="SQ69" s="69"/>
      <c r="SR69" s="69"/>
      <c r="SS69" s="69"/>
      <c r="ST69" s="69"/>
      <c r="SU69" s="69"/>
      <c r="SV69" s="69"/>
      <c r="SW69" s="69"/>
      <c r="SX69" s="69"/>
      <c r="SY69" s="69"/>
      <c r="SZ69" s="69"/>
      <c r="TA69" s="70"/>
    </row>
    <row r="70" spans="1:521" ht="13.5" customHeight="1" x14ac:dyDescent="0.2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8"/>
      <c r="SN70" s="69"/>
      <c r="SO70" s="69"/>
      <c r="SP70" s="69"/>
      <c r="SQ70" s="69"/>
      <c r="SR70" s="69"/>
      <c r="SS70" s="69"/>
      <c r="ST70" s="69"/>
      <c r="SU70" s="69"/>
      <c r="SV70" s="69"/>
      <c r="SW70" s="69"/>
      <c r="SX70" s="69"/>
      <c r="SY70" s="69"/>
      <c r="SZ70" s="69"/>
      <c r="TA70" s="70"/>
    </row>
    <row r="71" spans="1:521" ht="13.5" customHeight="1" x14ac:dyDescent="0.2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8"/>
      <c r="SN71" s="69"/>
      <c r="SO71" s="69"/>
      <c r="SP71" s="69"/>
      <c r="SQ71" s="69"/>
      <c r="SR71" s="69"/>
      <c r="SS71" s="69"/>
      <c r="ST71" s="69"/>
      <c r="SU71" s="69"/>
      <c r="SV71" s="69"/>
      <c r="SW71" s="69"/>
      <c r="SX71" s="69"/>
      <c r="SY71" s="69"/>
      <c r="SZ71" s="69"/>
      <c r="TA71" s="70"/>
    </row>
    <row r="72" spans="1:521" ht="13.5" customHeight="1" x14ac:dyDescent="0.2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8"/>
      <c r="SN72" s="69"/>
      <c r="SO72" s="69"/>
      <c r="SP72" s="69"/>
      <c r="SQ72" s="69"/>
      <c r="SR72" s="69"/>
      <c r="SS72" s="69"/>
      <c r="ST72" s="69"/>
      <c r="SU72" s="69"/>
      <c r="SV72" s="69"/>
      <c r="SW72" s="69"/>
      <c r="SX72" s="69"/>
      <c r="SY72" s="69"/>
      <c r="SZ72" s="69"/>
      <c r="TA72" s="70"/>
    </row>
    <row r="73" spans="1:521" ht="13.5" customHeight="1" x14ac:dyDescent="0.2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8"/>
      <c r="SN73" s="69"/>
      <c r="SO73" s="69"/>
      <c r="SP73" s="69"/>
      <c r="SQ73" s="69"/>
      <c r="SR73" s="69"/>
      <c r="SS73" s="69"/>
      <c r="ST73" s="69"/>
      <c r="SU73" s="69"/>
      <c r="SV73" s="69"/>
      <c r="SW73" s="69"/>
      <c r="SX73" s="69"/>
      <c r="SY73" s="69"/>
      <c r="SZ73" s="69"/>
      <c r="TA73" s="70"/>
    </row>
    <row r="74" spans="1:521" ht="13.5" customHeight="1" x14ac:dyDescent="0.2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8"/>
      <c r="SN74" s="69"/>
      <c r="SO74" s="69"/>
      <c r="SP74" s="69"/>
      <c r="SQ74" s="69"/>
      <c r="SR74" s="69"/>
      <c r="SS74" s="69"/>
      <c r="ST74" s="69"/>
      <c r="SU74" s="69"/>
      <c r="SV74" s="69"/>
      <c r="SW74" s="69"/>
      <c r="SX74" s="69"/>
      <c r="SY74" s="69"/>
      <c r="SZ74" s="69"/>
      <c r="TA74" s="70"/>
    </row>
    <row r="75" spans="1:521" ht="13.5" customHeight="1" x14ac:dyDescent="0.2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8"/>
      <c r="SN75" s="69"/>
      <c r="SO75" s="69"/>
      <c r="SP75" s="69"/>
      <c r="SQ75" s="69"/>
      <c r="SR75" s="69"/>
      <c r="SS75" s="69"/>
      <c r="ST75" s="69"/>
      <c r="SU75" s="69"/>
      <c r="SV75" s="69"/>
      <c r="SW75" s="69"/>
      <c r="SX75" s="69"/>
      <c r="SY75" s="69"/>
      <c r="SZ75" s="69"/>
      <c r="TA75" s="70"/>
    </row>
    <row r="76" spans="1:521" ht="13.5" customHeight="1" x14ac:dyDescent="0.2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8"/>
      <c r="SN76" s="69"/>
      <c r="SO76" s="69"/>
      <c r="SP76" s="69"/>
      <c r="SQ76" s="69"/>
      <c r="SR76" s="69"/>
      <c r="SS76" s="69"/>
      <c r="ST76" s="69"/>
      <c r="SU76" s="69"/>
      <c r="SV76" s="69"/>
      <c r="SW76" s="69"/>
      <c r="SX76" s="69"/>
      <c r="SY76" s="69"/>
      <c r="SZ76" s="69"/>
      <c r="TA76" s="70"/>
    </row>
    <row r="77" spans="1:521" ht="13.5" customHeight="1" x14ac:dyDescent="0.2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8"/>
      <c r="SN77" s="69"/>
      <c r="SO77" s="69"/>
      <c r="SP77" s="69"/>
      <c r="SQ77" s="69"/>
      <c r="SR77" s="69"/>
      <c r="SS77" s="69"/>
      <c r="ST77" s="69"/>
      <c r="SU77" s="69"/>
      <c r="SV77" s="69"/>
      <c r="SW77" s="69"/>
      <c r="SX77" s="69"/>
      <c r="SY77" s="69"/>
      <c r="SZ77" s="69"/>
      <c r="TA77" s="70"/>
    </row>
    <row r="78" spans="1:521" ht="13.5" customHeight="1" x14ac:dyDescent="0.2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8"/>
      <c r="SN78" s="69"/>
      <c r="SO78" s="69"/>
      <c r="SP78" s="69"/>
      <c r="SQ78" s="69"/>
      <c r="SR78" s="69"/>
      <c r="SS78" s="69"/>
      <c r="ST78" s="69"/>
      <c r="SU78" s="69"/>
      <c r="SV78" s="69"/>
      <c r="SW78" s="69"/>
      <c r="SX78" s="69"/>
      <c r="SY78" s="69"/>
      <c r="SZ78" s="69"/>
      <c r="TA78" s="70"/>
    </row>
    <row r="79" spans="1:521" ht="13.5" customHeight="1" x14ac:dyDescent="0.2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1"/>
      <c r="Y79" s="57" t="str">
        <f>データ!$B$10</f>
        <v>H30</v>
      </c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9"/>
      <c r="AZ79" s="57" t="str">
        <f>データ!$C$10</f>
        <v>R01</v>
      </c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  <c r="CA79" s="57" t="str">
        <f>データ!$D$10</f>
        <v>R02</v>
      </c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9"/>
      <c r="DB79" s="57" t="str">
        <f>データ!$E$10</f>
        <v>R03</v>
      </c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9"/>
      <c r="EC79" s="57" t="str">
        <f>データ!$F$10</f>
        <v>R04</v>
      </c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1"/>
      <c r="GK79" s="57" t="str">
        <f>データ!$B$10</f>
        <v>H30</v>
      </c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9"/>
      <c r="HL79" s="57" t="str">
        <f>データ!$C$10</f>
        <v>R01</v>
      </c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9"/>
      <c r="IM79" s="57" t="str">
        <f>データ!$D$10</f>
        <v>R02</v>
      </c>
      <c r="IN79" s="58"/>
      <c r="IO79" s="58"/>
      <c r="IP79" s="58"/>
      <c r="IQ79" s="58"/>
      <c r="IR79" s="58"/>
      <c r="IS79" s="58"/>
      <c r="IT79" s="58"/>
      <c r="IU79" s="58"/>
      <c r="IV79" s="58"/>
      <c r="IW79" s="58"/>
      <c r="IX79" s="58"/>
      <c r="IY79" s="58"/>
      <c r="IZ79" s="58"/>
      <c r="JA79" s="58"/>
      <c r="JB79" s="58"/>
      <c r="JC79" s="58"/>
      <c r="JD79" s="58"/>
      <c r="JE79" s="58"/>
      <c r="JF79" s="58"/>
      <c r="JG79" s="58"/>
      <c r="JH79" s="58"/>
      <c r="JI79" s="58"/>
      <c r="JJ79" s="58"/>
      <c r="JK79" s="58"/>
      <c r="JL79" s="58"/>
      <c r="JM79" s="59"/>
      <c r="JN79" s="57" t="str">
        <f>データ!$E$10</f>
        <v>R03</v>
      </c>
      <c r="JO79" s="58"/>
      <c r="JP79" s="58"/>
      <c r="JQ79" s="58"/>
      <c r="JR79" s="58"/>
      <c r="JS79" s="58"/>
      <c r="JT79" s="58"/>
      <c r="JU79" s="58"/>
      <c r="JV79" s="58"/>
      <c r="JW79" s="58"/>
      <c r="JX79" s="58"/>
      <c r="JY79" s="58"/>
      <c r="JZ79" s="58"/>
      <c r="KA79" s="58"/>
      <c r="KB79" s="58"/>
      <c r="KC79" s="58"/>
      <c r="KD79" s="58"/>
      <c r="KE79" s="58"/>
      <c r="KF79" s="58"/>
      <c r="KG79" s="58"/>
      <c r="KH79" s="58"/>
      <c r="KI79" s="58"/>
      <c r="KJ79" s="58"/>
      <c r="KK79" s="58"/>
      <c r="KL79" s="58"/>
      <c r="KM79" s="58"/>
      <c r="KN79" s="59"/>
      <c r="KO79" s="57" t="str">
        <f>データ!$F$10</f>
        <v>R04</v>
      </c>
      <c r="KP79" s="58"/>
      <c r="KQ79" s="58"/>
      <c r="KR79" s="58"/>
      <c r="KS79" s="58"/>
      <c r="KT79" s="58"/>
      <c r="KU79" s="58"/>
      <c r="KV79" s="58"/>
      <c r="KW79" s="58"/>
      <c r="KX79" s="58"/>
      <c r="KY79" s="58"/>
      <c r="KZ79" s="58"/>
      <c r="LA79" s="58"/>
      <c r="LB79" s="58"/>
      <c r="LC79" s="58"/>
      <c r="LD79" s="58"/>
      <c r="LE79" s="58"/>
      <c r="LF79" s="58"/>
      <c r="LG79" s="58"/>
      <c r="LH79" s="58"/>
      <c r="LI79" s="58"/>
      <c r="LJ79" s="58"/>
      <c r="LK79" s="58"/>
      <c r="LL79" s="58"/>
      <c r="LM79" s="58"/>
      <c r="LN79" s="58"/>
      <c r="LO79" s="5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60"/>
      <c r="MK79" s="60"/>
      <c r="ML79" s="60"/>
      <c r="MM79" s="60"/>
      <c r="MN79" s="60"/>
      <c r="MO79" s="60"/>
      <c r="MP79" s="60"/>
      <c r="MQ79" s="60"/>
      <c r="MR79" s="60"/>
      <c r="MS79" s="60"/>
      <c r="MT79" s="60"/>
      <c r="MU79" s="60"/>
      <c r="MV79" s="61"/>
      <c r="MW79" s="57" t="str">
        <f>データ!$B$10</f>
        <v>H30</v>
      </c>
      <c r="MX79" s="58"/>
      <c r="MY79" s="58"/>
      <c r="MZ79" s="58"/>
      <c r="NA79" s="58"/>
      <c r="NB79" s="58"/>
      <c r="NC79" s="58"/>
      <c r="ND79" s="58"/>
      <c r="NE79" s="58"/>
      <c r="NF79" s="58"/>
      <c r="NG79" s="58"/>
      <c r="NH79" s="58"/>
      <c r="NI79" s="58"/>
      <c r="NJ79" s="58"/>
      <c r="NK79" s="58"/>
      <c r="NL79" s="58"/>
      <c r="NM79" s="58"/>
      <c r="NN79" s="58"/>
      <c r="NO79" s="58"/>
      <c r="NP79" s="58"/>
      <c r="NQ79" s="58"/>
      <c r="NR79" s="58"/>
      <c r="NS79" s="58"/>
      <c r="NT79" s="58"/>
      <c r="NU79" s="58"/>
      <c r="NV79" s="58"/>
      <c r="NW79" s="59"/>
      <c r="NX79" s="57" t="str">
        <f>データ!$C$10</f>
        <v>R01</v>
      </c>
      <c r="NY79" s="58"/>
      <c r="NZ79" s="58"/>
      <c r="OA79" s="58"/>
      <c r="OB79" s="58"/>
      <c r="OC79" s="58"/>
      <c r="OD79" s="58"/>
      <c r="OE79" s="58"/>
      <c r="OF79" s="58"/>
      <c r="OG79" s="58"/>
      <c r="OH79" s="58"/>
      <c r="OI79" s="58"/>
      <c r="OJ79" s="58"/>
      <c r="OK79" s="58"/>
      <c r="OL79" s="58"/>
      <c r="OM79" s="58"/>
      <c r="ON79" s="58"/>
      <c r="OO79" s="58"/>
      <c r="OP79" s="58"/>
      <c r="OQ79" s="58"/>
      <c r="OR79" s="58"/>
      <c r="OS79" s="58"/>
      <c r="OT79" s="58"/>
      <c r="OU79" s="58"/>
      <c r="OV79" s="58"/>
      <c r="OW79" s="58"/>
      <c r="OX79" s="59"/>
      <c r="OY79" s="57" t="str">
        <f>データ!$D$10</f>
        <v>R02</v>
      </c>
      <c r="OZ79" s="58"/>
      <c r="PA79" s="58"/>
      <c r="PB79" s="58"/>
      <c r="PC79" s="58"/>
      <c r="PD79" s="58"/>
      <c r="PE79" s="58"/>
      <c r="PF79" s="58"/>
      <c r="PG79" s="58"/>
      <c r="PH79" s="58"/>
      <c r="PI79" s="58"/>
      <c r="PJ79" s="58"/>
      <c r="PK79" s="58"/>
      <c r="PL79" s="58"/>
      <c r="PM79" s="58"/>
      <c r="PN79" s="58"/>
      <c r="PO79" s="58"/>
      <c r="PP79" s="58"/>
      <c r="PQ79" s="58"/>
      <c r="PR79" s="58"/>
      <c r="PS79" s="58"/>
      <c r="PT79" s="58"/>
      <c r="PU79" s="58"/>
      <c r="PV79" s="58"/>
      <c r="PW79" s="58"/>
      <c r="PX79" s="58"/>
      <c r="PY79" s="59"/>
      <c r="PZ79" s="57" t="str">
        <f>データ!$E$10</f>
        <v>R03</v>
      </c>
      <c r="QA79" s="58"/>
      <c r="QB79" s="58"/>
      <c r="QC79" s="58"/>
      <c r="QD79" s="58"/>
      <c r="QE79" s="58"/>
      <c r="QF79" s="58"/>
      <c r="QG79" s="58"/>
      <c r="QH79" s="58"/>
      <c r="QI79" s="58"/>
      <c r="QJ79" s="58"/>
      <c r="QK79" s="58"/>
      <c r="QL79" s="58"/>
      <c r="QM79" s="58"/>
      <c r="QN79" s="58"/>
      <c r="QO79" s="58"/>
      <c r="QP79" s="58"/>
      <c r="QQ79" s="58"/>
      <c r="QR79" s="58"/>
      <c r="QS79" s="58"/>
      <c r="QT79" s="58"/>
      <c r="QU79" s="58"/>
      <c r="QV79" s="58"/>
      <c r="QW79" s="58"/>
      <c r="QX79" s="58"/>
      <c r="QY79" s="58"/>
      <c r="QZ79" s="59"/>
      <c r="RA79" s="57" t="str">
        <f>データ!$F$10</f>
        <v>R04</v>
      </c>
      <c r="RB79" s="58"/>
      <c r="RC79" s="58"/>
      <c r="RD79" s="58"/>
      <c r="RE79" s="58"/>
      <c r="RF79" s="58"/>
      <c r="RG79" s="58"/>
      <c r="RH79" s="58"/>
      <c r="RI79" s="58"/>
      <c r="RJ79" s="58"/>
      <c r="RK79" s="58"/>
      <c r="RL79" s="58"/>
      <c r="RM79" s="58"/>
      <c r="RN79" s="58"/>
      <c r="RO79" s="58"/>
      <c r="RP79" s="58"/>
      <c r="RQ79" s="58"/>
      <c r="RR79" s="58"/>
      <c r="RS79" s="58"/>
      <c r="RT79" s="58"/>
      <c r="RU79" s="58"/>
      <c r="RV79" s="58"/>
      <c r="RW79" s="58"/>
      <c r="RX79" s="58"/>
      <c r="RY79" s="58"/>
      <c r="RZ79" s="58"/>
      <c r="SA79" s="5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8"/>
      <c r="SN79" s="69"/>
      <c r="SO79" s="69"/>
      <c r="SP79" s="69"/>
      <c r="SQ79" s="69"/>
      <c r="SR79" s="69"/>
      <c r="SS79" s="69"/>
      <c r="ST79" s="69"/>
      <c r="SU79" s="69"/>
      <c r="SV79" s="69"/>
      <c r="SW79" s="69"/>
      <c r="SX79" s="69"/>
      <c r="SY79" s="69"/>
      <c r="SZ79" s="69"/>
      <c r="TA79" s="70"/>
    </row>
    <row r="80" spans="1:521" ht="13.5" customHeight="1" x14ac:dyDescent="0.2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5" t="s">
        <v>23</v>
      </c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>
        <f>データ!DD6</f>
        <v>64.37</v>
      </c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>
        <f>データ!DE6</f>
        <v>65.930000000000007</v>
      </c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>
        <f>データ!DF6</f>
        <v>67.38</v>
      </c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>
        <f>データ!DG6</f>
        <v>68.47</v>
      </c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>
        <f>データ!DH6</f>
        <v>69.64</v>
      </c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5" t="s">
        <v>23</v>
      </c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6">
        <f>データ!DO6</f>
        <v>0</v>
      </c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>
        <f>データ!DP6</f>
        <v>0</v>
      </c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>
        <f>データ!DQ6</f>
        <v>0</v>
      </c>
      <c r="IN80" s="56"/>
      <c r="IO80" s="56"/>
      <c r="IP80" s="56"/>
      <c r="IQ80" s="56"/>
      <c r="IR80" s="56"/>
      <c r="IS80" s="56"/>
      <c r="IT80" s="56"/>
      <c r="IU80" s="56"/>
      <c r="IV80" s="56"/>
      <c r="IW80" s="56"/>
      <c r="IX80" s="56"/>
      <c r="IY80" s="56"/>
      <c r="IZ80" s="56"/>
      <c r="JA80" s="56"/>
      <c r="JB80" s="56"/>
      <c r="JC80" s="56"/>
      <c r="JD80" s="56"/>
      <c r="JE80" s="56"/>
      <c r="JF80" s="56"/>
      <c r="JG80" s="56"/>
      <c r="JH80" s="56"/>
      <c r="JI80" s="56"/>
      <c r="JJ80" s="56"/>
      <c r="JK80" s="56"/>
      <c r="JL80" s="56"/>
      <c r="JM80" s="56"/>
      <c r="JN80" s="56">
        <f>データ!DR6</f>
        <v>0</v>
      </c>
      <c r="JO80" s="56"/>
      <c r="JP80" s="56"/>
      <c r="JQ80" s="56"/>
      <c r="JR80" s="56"/>
      <c r="JS80" s="56"/>
      <c r="JT80" s="56"/>
      <c r="JU80" s="56"/>
      <c r="JV80" s="56"/>
      <c r="JW80" s="56"/>
      <c r="JX80" s="56"/>
      <c r="JY80" s="56"/>
      <c r="JZ80" s="56"/>
      <c r="KA80" s="56"/>
      <c r="KB80" s="56"/>
      <c r="KC80" s="56"/>
      <c r="KD80" s="56"/>
      <c r="KE80" s="56"/>
      <c r="KF80" s="56"/>
      <c r="KG80" s="56"/>
      <c r="KH80" s="56"/>
      <c r="KI80" s="56"/>
      <c r="KJ80" s="56"/>
      <c r="KK80" s="56"/>
      <c r="KL80" s="56"/>
      <c r="KM80" s="56"/>
      <c r="KN80" s="56"/>
      <c r="KO80" s="56">
        <f>データ!DS6</f>
        <v>0</v>
      </c>
      <c r="KP80" s="56"/>
      <c r="KQ80" s="56"/>
      <c r="KR80" s="56"/>
      <c r="KS80" s="56"/>
      <c r="KT80" s="56"/>
      <c r="KU80" s="56"/>
      <c r="KV80" s="56"/>
      <c r="KW80" s="56"/>
      <c r="KX80" s="56"/>
      <c r="KY80" s="56"/>
      <c r="KZ80" s="56"/>
      <c r="LA80" s="56"/>
      <c r="LB80" s="56"/>
      <c r="LC80" s="56"/>
      <c r="LD80" s="56"/>
      <c r="LE80" s="56"/>
      <c r="LF80" s="56"/>
      <c r="LG80" s="56"/>
      <c r="LH80" s="56"/>
      <c r="LI80" s="56"/>
      <c r="LJ80" s="56"/>
      <c r="LK80" s="56"/>
      <c r="LL80" s="56"/>
      <c r="LM80" s="56"/>
      <c r="LN80" s="56"/>
      <c r="LO80" s="56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5" t="s">
        <v>23</v>
      </c>
      <c r="MK80" s="55"/>
      <c r="ML80" s="55"/>
      <c r="MM80" s="55"/>
      <c r="MN80" s="55"/>
      <c r="MO80" s="55"/>
      <c r="MP80" s="55"/>
      <c r="MQ80" s="55"/>
      <c r="MR80" s="55"/>
      <c r="MS80" s="55"/>
      <c r="MT80" s="55"/>
      <c r="MU80" s="55"/>
      <c r="MV80" s="55"/>
      <c r="MW80" s="56">
        <f>データ!DZ6</f>
        <v>0</v>
      </c>
      <c r="MX80" s="56"/>
      <c r="MY80" s="56"/>
      <c r="MZ80" s="56"/>
      <c r="NA80" s="56"/>
      <c r="NB80" s="56"/>
      <c r="NC80" s="56"/>
      <c r="ND80" s="56"/>
      <c r="NE80" s="56"/>
      <c r="NF80" s="56"/>
      <c r="NG80" s="56"/>
      <c r="NH80" s="56"/>
      <c r="NI80" s="56"/>
      <c r="NJ80" s="56"/>
      <c r="NK80" s="56"/>
      <c r="NL80" s="56"/>
      <c r="NM80" s="56"/>
      <c r="NN80" s="56"/>
      <c r="NO80" s="56"/>
      <c r="NP80" s="56"/>
      <c r="NQ80" s="56"/>
      <c r="NR80" s="56"/>
      <c r="NS80" s="56"/>
      <c r="NT80" s="56"/>
      <c r="NU80" s="56"/>
      <c r="NV80" s="56"/>
      <c r="NW80" s="56"/>
      <c r="NX80" s="56">
        <f>データ!EA6</f>
        <v>0</v>
      </c>
      <c r="NY80" s="56"/>
      <c r="NZ80" s="56"/>
      <c r="OA80" s="56"/>
      <c r="OB80" s="56"/>
      <c r="OC80" s="56"/>
      <c r="OD80" s="56"/>
      <c r="OE80" s="56"/>
      <c r="OF80" s="56"/>
      <c r="OG80" s="56"/>
      <c r="OH80" s="56"/>
      <c r="OI80" s="56"/>
      <c r="OJ80" s="56"/>
      <c r="OK80" s="56"/>
      <c r="OL80" s="56"/>
      <c r="OM80" s="56"/>
      <c r="ON80" s="56"/>
      <c r="OO80" s="56"/>
      <c r="OP80" s="56"/>
      <c r="OQ80" s="56"/>
      <c r="OR80" s="56"/>
      <c r="OS80" s="56"/>
      <c r="OT80" s="56"/>
      <c r="OU80" s="56"/>
      <c r="OV80" s="56"/>
      <c r="OW80" s="56"/>
      <c r="OX80" s="56"/>
      <c r="OY80" s="56">
        <f>データ!EB6</f>
        <v>0</v>
      </c>
      <c r="OZ80" s="56"/>
      <c r="PA80" s="56"/>
      <c r="PB80" s="56"/>
      <c r="PC80" s="56"/>
      <c r="PD80" s="56"/>
      <c r="PE80" s="56"/>
      <c r="PF80" s="56"/>
      <c r="PG80" s="56"/>
      <c r="PH80" s="56"/>
      <c r="PI80" s="56"/>
      <c r="PJ80" s="56"/>
      <c r="PK80" s="56"/>
      <c r="PL80" s="56"/>
      <c r="PM80" s="56"/>
      <c r="PN80" s="56"/>
      <c r="PO80" s="56"/>
      <c r="PP80" s="56"/>
      <c r="PQ80" s="56"/>
      <c r="PR80" s="56"/>
      <c r="PS80" s="56"/>
      <c r="PT80" s="56"/>
      <c r="PU80" s="56"/>
      <c r="PV80" s="56"/>
      <c r="PW80" s="56"/>
      <c r="PX80" s="56"/>
      <c r="PY80" s="56"/>
      <c r="PZ80" s="56">
        <f>データ!EC6</f>
        <v>0</v>
      </c>
      <c r="QA80" s="56"/>
      <c r="QB80" s="56"/>
      <c r="QC80" s="56"/>
      <c r="QD80" s="56"/>
      <c r="QE80" s="56"/>
      <c r="QF80" s="56"/>
      <c r="QG80" s="56"/>
      <c r="QH80" s="56"/>
      <c r="QI80" s="56"/>
      <c r="QJ80" s="56"/>
      <c r="QK80" s="56"/>
      <c r="QL80" s="56"/>
      <c r="QM80" s="56"/>
      <c r="QN80" s="56"/>
      <c r="QO80" s="56"/>
      <c r="QP80" s="56"/>
      <c r="QQ80" s="56"/>
      <c r="QR80" s="56"/>
      <c r="QS80" s="56"/>
      <c r="QT80" s="56"/>
      <c r="QU80" s="56"/>
      <c r="QV80" s="56"/>
      <c r="QW80" s="56"/>
      <c r="QX80" s="56"/>
      <c r="QY80" s="56"/>
      <c r="QZ80" s="56"/>
      <c r="RA80" s="56">
        <f>データ!ED6</f>
        <v>0</v>
      </c>
      <c r="RB80" s="56"/>
      <c r="RC80" s="56"/>
      <c r="RD80" s="56"/>
      <c r="RE80" s="56"/>
      <c r="RF80" s="56"/>
      <c r="RG80" s="56"/>
      <c r="RH80" s="56"/>
      <c r="RI80" s="56"/>
      <c r="RJ80" s="56"/>
      <c r="RK80" s="56"/>
      <c r="RL80" s="56"/>
      <c r="RM80" s="56"/>
      <c r="RN80" s="56"/>
      <c r="RO80" s="56"/>
      <c r="RP80" s="56"/>
      <c r="RQ80" s="56"/>
      <c r="RR80" s="56"/>
      <c r="RS80" s="56"/>
      <c r="RT80" s="56"/>
      <c r="RU80" s="56"/>
      <c r="RV80" s="56"/>
      <c r="RW80" s="56"/>
      <c r="RX80" s="56"/>
      <c r="RY80" s="56"/>
      <c r="RZ80" s="56"/>
      <c r="SA80" s="56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8"/>
      <c r="SN80" s="69"/>
      <c r="SO80" s="69"/>
      <c r="SP80" s="69"/>
      <c r="SQ80" s="69"/>
      <c r="SR80" s="69"/>
      <c r="SS80" s="69"/>
      <c r="ST80" s="69"/>
      <c r="SU80" s="69"/>
      <c r="SV80" s="69"/>
      <c r="SW80" s="69"/>
      <c r="SX80" s="69"/>
      <c r="SY80" s="69"/>
      <c r="SZ80" s="69"/>
      <c r="TA80" s="70"/>
    </row>
    <row r="81" spans="1:521" ht="13.5" customHeight="1" x14ac:dyDescent="0.2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5" t="s">
        <v>24</v>
      </c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>
        <f>データ!DI6</f>
        <v>53.49</v>
      </c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>
        <f>データ!DJ6</f>
        <v>54.3</v>
      </c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>
        <f>データ!DK6</f>
        <v>55.32</v>
      </c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>
        <f>データ!DL6</f>
        <v>55.08</v>
      </c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>
        <f>データ!DM6</f>
        <v>56.95</v>
      </c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5" t="s">
        <v>24</v>
      </c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6">
        <f>データ!DT6</f>
        <v>3.28</v>
      </c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>
        <f>データ!DU6</f>
        <v>4.66</v>
      </c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>
        <f>データ!DV6</f>
        <v>7.35</v>
      </c>
      <c r="IN81" s="56"/>
      <c r="IO81" s="56"/>
      <c r="IP81" s="56"/>
      <c r="IQ81" s="56"/>
      <c r="IR81" s="56"/>
      <c r="IS81" s="56"/>
      <c r="IT81" s="56"/>
      <c r="IU81" s="56"/>
      <c r="IV81" s="56"/>
      <c r="IW81" s="56"/>
      <c r="IX81" s="56"/>
      <c r="IY81" s="56"/>
      <c r="IZ81" s="56"/>
      <c r="JA81" s="56"/>
      <c r="JB81" s="56"/>
      <c r="JC81" s="56"/>
      <c r="JD81" s="56"/>
      <c r="JE81" s="56"/>
      <c r="JF81" s="56"/>
      <c r="JG81" s="56"/>
      <c r="JH81" s="56"/>
      <c r="JI81" s="56"/>
      <c r="JJ81" s="56"/>
      <c r="JK81" s="56"/>
      <c r="JL81" s="56"/>
      <c r="JM81" s="56"/>
      <c r="JN81" s="56">
        <f>データ!DW6</f>
        <v>7.6</v>
      </c>
      <c r="JO81" s="56"/>
      <c r="JP81" s="56"/>
      <c r="JQ81" s="56"/>
      <c r="JR81" s="56"/>
      <c r="JS81" s="56"/>
      <c r="JT81" s="56"/>
      <c r="JU81" s="56"/>
      <c r="JV81" s="56"/>
      <c r="JW81" s="56"/>
      <c r="JX81" s="56"/>
      <c r="JY81" s="56"/>
      <c r="JZ81" s="56"/>
      <c r="KA81" s="56"/>
      <c r="KB81" s="56"/>
      <c r="KC81" s="56"/>
      <c r="KD81" s="56"/>
      <c r="KE81" s="56"/>
      <c r="KF81" s="56"/>
      <c r="KG81" s="56"/>
      <c r="KH81" s="56"/>
      <c r="KI81" s="56"/>
      <c r="KJ81" s="56"/>
      <c r="KK81" s="56"/>
      <c r="KL81" s="56"/>
      <c r="KM81" s="56"/>
      <c r="KN81" s="56"/>
      <c r="KO81" s="56">
        <f>データ!DX6</f>
        <v>7.9</v>
      </c>
      <c r="KP81" s="56"/>
      <c r="KQ81" s="56"/>
      <c r="KR81" s="56"/>
      <c r="KS81" s="56"/>
      <c r="KT81" s="56"/>
      <c r="KU81" s="56"/>
      <c r="KV81" s="56"/>
      <c r="KW81" s="56"/>
      <c r="KX81" s="56"/>
      <c r="KY81" s="56"/>
      <c r="KZ81" s="56"/>
      <c r="LA81" s="56"/>
      <c r="LB81" s="56"/>
      <c r="LC81" s="56"/>
      <c r="LD81" s="56"/>
      <c r="LE81" s="56"/>
      <c r="LF81" s="56"/>
      <c r="LG81" s="56"/>
      <c r="LH81" s="56"/>
      <c r="LI81" s="56"/>
      <c r="LJ81" s="56"/>
      <c r="LK81" s="56"/>
      <c r="LL81" s="56"/>
      <c r="LM81" s="56"/>
      <c r="LN81" s="56"/>
      <c r="LO81" s="56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5" t="s">
        <v>24</v>
      </c>
      <c r="MK81" s="55"/>
      <c r="ML81" s="55"/>
      <c r="MM81" s="55"/>
      <c r="MN81" s="55"/>
      <c r="MO81" s="55"/>
      <c r="MP81" s="55"/>
      <c r="MQ81" s="55"/>
      <c r="MR81" s="55"/>
      <c r="MS81" s="55"/>
      <c r="MT81" s="55"/>
      <c r="MU81" s="55"/>
      <c r="MV81" s="55"/>
      <c r="MW81" s="56">
        <f>データ!EE6</f>
        <v>0.02</v>
      </c>
      <c r="MX81" s="56"/>
      <c r="MY81" s="56"/>
      <c r="MZ81" s="56"/>
      <c r="NA81" s="56"/>
      <c r="NB81" s="56"/>
      <c r="NC81" s="56"/>
      <c r="ND81" s="56"/>
      <c r="NE81" s="56"/>
      <c r="NF81" s="56"/>
      <c r="NG81" s="56"/>
      <c r="NH81" s="56"/>
      <c r="NI81" s="56"/>
      <c r="NJ81" s="56"/>
      <c r="NK81" s="56"/>
      <c r="NL81" s="56"/>
      <c r="NM81" s="56"/>
      <c r="NN81" s="56"/>
      <c r="NO81" s="56"/>
      <c r="NP81" s="56"/>
      <c r="NQ81" s="56"/>
      <c r="NR81" s="56"/>
      <c r="NS81" s="56"/>
      <c r="NT81" s="56"/>
      <c r="NU81" s="56"/>
      <c r="NV81" s="56"/>
      <c r="NW81" s="56"/>
      <c r="NX81" s="56">
        <f>データ!EF6</f>
        <v>0.06</v>
      </c>
      <c r="NY81" s="56"/>
      <c r="NZ81" s="56"/>
      <c r="OA81" s="56"/>
      <c r="OB81" s="56"/>
      <c r="OC81" s="56"/>
      <c r="OD81" s="56"/>
      <c r="OE81" s="56"/>
      <c r="OF81" s="56"/>
      <c r="OG81" s="56"/>
      <c r="OH81" s="56"/>
      <c r="OI81" s="56"/>
      <c r="OJ81" s="56"/>
      <c r="OK81" s="56"/>
      <c r="OL81" s="56"/>
      <c r="OM81" s="56"/>
      <c r="ON81" s="56"/>
      <c r="OO81" s="56"/>
      <c r="OP81" s="56"/>
      <c r="OQ81" s="56"/>
      <c r="OR81" s="56"/>
      <c r="OS81" s="56"/>
      <c r="OT81" s="56"/>
      <c r="OU81" s="56"/>
      <c r="OV81" s="56"/>
      <c r="OW81" s="56"/>
      <c r="OX81" s="56"/>
      <c r="OY81" s="56">
        <f>データ!EG6</f>
        <v>0.09</v>
      </c>
      <c r="OZ81" s="56"/>
      <c r="PA81" s="56"/>
      <c r="PB81" s="56"/>
      <c r="PC81" s="56"/>
      <c r="PD81" s="56"/>
      <c r="PE81" s="56"/>
      <c r="PF81" s="56"/>
      <c r="PG81" s="56"/>
      <c r="PH81" s="56"/>
      <c r="PI81" s="56"/>
      <c r="PJ81" s="56"/>
      <c r="PK81" s="56"/>
      <c r="PL81" s="56"/>
      <c r="PM81" s="56"/>
      <c r="PN81" s="56"/>
      <c r="PO81" s="56"/>
      <c r="PP81" s="56"/>
      <c r="PQ81" s="56"/>
      <c r="PR81" s="56"/>
      <c r="PS81" s="56"/>
      <c r="PT81" s="56"/>
      <c r="PU81" s="56"/>
      <c r="PV81" s="56"/>
      <c r="PW81" s="56"/>
      <c r="PX81" s="56"/>
      <c r="PY81" s="56"/>
      <c r="PZ81" s="56">
        <f>データ!EH6</f>
        <v>0.4</v>
      </c>
      <c r="QA81" s="56"/>
      <c r="QB81" s="56"/>
      <c r="QC81" s="56"/>
      <c r="QD81" s="56"/>
      <c r="QE81" s="56"/>
      <c r="QF81" s="56"/>
      <c r="QG81" s="56"/>
      <c r="QH81" s="56"/>
      <c r="QI81" s="56"/>
      <c r="QJ81" s="56"/>
      <c r="QK81" s="56"/>
      <c r="QL81" s="56"/>
      <c r="QM81" s="56"/>
      <c r="QN81" s="56"/>
      <c r="QO81" s="56"/>
      <c r="QP81" s="56"/>
      <c r="QQ81" s="56"/>
      <c r="QR81" s="56"/>
      <c r="QS81" s="56"/>
      <c r="QT81" s="56"/>
      <c r="QU81" s="56"/>
      <c r="QV81" s="56"/>
      <c r="QW81" s="56"/>
      <c r="QX81" s="56"/>
      <c r="QY81" s="56"/>
      <c r="QZ81" s="56"/>
      <c r="RA81" s="56">
        <f>データ!EI6</f>
        <v>0.14000000000000001</v>
      </c>
      <c r="RB81" s="56"/>
      <c r="RC81" s="56"/>
      <c r="RD81" s="56"/>
      <c r="RE81" s="56"/>
      <c r="RF81" s="56"/>
      <c r="RG81" s="56"/>
      <c r="RH81" s="56"/>
      <c r="RI81" s="56"/>
      <c r="RJ81" s="56"/>
      <c r="RK81" s="56"/>
      <c r="RL81" s="56"/>
      <c r="RM81" s="56"/>
      <c r="RN81" s="56"/>
      <c r="RO81" s="56"/>
      <c r="RP81" s="56"/>
      <c r="RQ81" s="56"/>
      <c r="RR81" s="56"/>
      <c r="RS81" s="56"/>
      <c r="RT81" s="56"/>
      <c r="RU81" s="56"/>
      <c r="RV81" s="56"/>
      <c r="RW81" s="56"/>
      <c r="RX81" s="56"/>
      <c r="RY81" s="56"/>
      <c r="RZ81" s="56"/>
      <c r="SA81" s="56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8"/>
      <c r="SN81" s="69"/>
      <c r="SO81" s="69"/>
      <c r="SP81" s="69"/>
      <c r="SQ81" s="69"/>
      <c r="SR81" s="69"/>
      <c r="SS81" s="69"/>
      <c r="ST81" s="69"/>
      <c r="SU81" s="69"/>
      <c r="SV81" s="69"/>
      <c r="SW81" s="69"/>
      <c r="SX81" s="69"/>
      <c r="SY81" s="69"/>
      <c r="SZ81" s="69"/>
      <c r="TA81" s="70"/>
    </row>
    <row r="82" spans="1:521" ht="13.5" customHeight="1" x14ac:dyDescent="0.2">
      <c r="A82" s="2"/>
      <c r="B82" s="13"/>
      <c r="C82" s="2"/>
      <c r="D82" s="2"/>
      <c r="E82" s="2"/>
      <c r="F82" s="2"/>
      <c r="G82" s="2"/>
      <c r="H82" s="2"/>
      <c r="I82" s="2"/>
      <c r="J82" s="52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4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52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  <c r="IU82" s="53"/>
      <c r="IV82" s="53"/>
      <c r="IW82" s="53"/>
      <c r="IX82" s="53"/>
      <c r="IY82" s="53"/>
      <c r="IZ82" s="53"/>
      <c r="JA82" s="53"/>
      <c r="JB82" s="53"/>
      <c r="JC82" s="53"/>
      <c r="JD82" s="53"/>
      <c r="JE82" s="53"/>
      <c r="JF82" s="53"/>
      <c r="JG82" s="53"/>
      <c r="JH82" s="53"/>
      <c r="JI82" s="53"/>
      <c r="JJ82" s="53"/>
      <c r="JK82" s="53"/>
      <c r="JL82" s="53"/>
      <c r="JM82" s="53"/>
      <c r="JN82" s="53"/>
      <c r="JO82" s="53"/>
      <c r="JP82" s="53"/>
      <c r="JQ82" s="53"/>
      <c r="JR82" s="53"/>
      <c r="JS82" s="53"/>
      <c r="JT82" s="53"/>
      <c r="JU82" s="53"/>
      <c r="JV82" s="53"/>
      <c r="JW82" s="53"/>
      <c r="JX82" s="53"/>
      <c r="JY82" s="53"/>
      <c r="JZ82" s="53"/>
      <c r="KA82" s="53"/>
      <c r="KB82" s="53"/>
      <c r="KC82" s="53"/>
      <c r="KD82" s="53"/>
      <c r="KE82" s="53"/>
      <c r="KF82" s="53"/>
      <c r="KG82" s="53"/>
      <c r="KH82" s="53"/>
      <c r="KI82" s="53"/>
      <c r="KJ82" s="53"/>
      <c r="KK82" s="53"/>
      <c r="KL82" s="53"/>
      <c r="KM82" s="53"/>
      <c r="KN82" s="53"/>
      <c r="KO82" s="53"/>
      <c r="KP82" s="53"/>
      <c r="KQ82" s="53"/>
      <c r="KR82" s="53"/>
      <c r="KS82" s="53"/>
      <c r="KT82" s="53"/>
      <c r="KU82" s="53"/>
      <c r="KV82" s="53"/>
      <c r="KW82" s="53"/>
      <c r="KX82" s="53"/>
      <c r="KY82" s="53"/>
      <c r="KZ82" s="53"/>
      <c r="LA82" s="53"/>
      <c r="LB82" s="53"/>
      <c r="LC82" s="53"/>
      <c r="LD82" s="53"/>
      <c r="LE82" s="53"/>
      <c r="LF82" s="53"/>
      <c r="LG82" s="53"/>
      <c r="LH82" s="53"/>
      <c r="LI82" s="53"/>
      <c r="LJ82" s="53"/>
      <c r="LK82" s="53"/>
      <c r="LL82" s="53"/>
      <c r="LM82" s="53"/>
      <c r="LN82" s="53"/>
      <c r="LO82" s="53"/>
      <c r="LP82" s="53"/>
      <c r="LQ82" s="54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52"/>
      <c r="MI82" s="53"/>
      <c r="MJ82" s="53"/>
      <c r="MK82" s="53"/>
      <c r="ML82" s="53"/>
      <c r="MM82" s="53"/>
      <c r="MN82" s="53"/>
      <c r="MO82" s="53"/>
      <c r="MP82" s="53"/>
      <c r="MQ82" s="53"/>
      <c r="MR82" s="53"/>
      <c r="MS82" s="53"/>
      <c r="MT82" s="53"/>
      <c r="MU82" s="53"/>
      <c r="MV82" s="53"/>
      <c r="MW82" s="53"/>
      <c r="MX82" s="53"/>
      <c r="MY82" s="53"/>
      <c r="MZ82" s="53"/>
      <c r="NA82" s="53"/>
      <c r="NB82" s="53"/>
      <c r="NC82" s="53"/>
      <c r="ND82" s="53"/>
      <c r="NE82" s="53"/>
      <c r="NF82" s="53"/>
      <c r="NG82" s="53"/>
      <c r="NH82" s="53"/>
      <c r="NI82" s="53"/>
      <c r="NJ82" s="53"/>
      <c r="NK82" s="53"/>
      <c r="NL82" s="53"/>
      <c r="NM82" s="53"/>
      <c r="NN82" s="53"/>
      <c r="NO82" s="53"/>
      <c r="NP82" s="53"/>
      <c r="NQ82" s="53"/>
      <c r="NR82" s="53"/>
      <c r="NS82" s="53"/>
      <c r="NT82" s="53"/>
      <c r="NU82" s="53"/>
      <c r="NV82" s="53"/>
      <c r="NW82" s="53"/>
      <c r="NX82" s="53"/>
      <c r="NY82" s="53"/>
      <c r="NZ82" s="53"/>
      <c r="OA82" s="53"/>
      <c r="OB82" s="53"/>
      <c r="OC82" s="53"/>
      <c r="OD82" s="53"/>
      <c r="OE82" s="53"/>
      <c r="OF82" s="53"/>
      <c r="OG82" s="53"/>
      <c r="OH82" s="53"/>
      <c r="OI82" s="53"/>
      <c r="OJ82" s="53"/>
      <c r="OK82" s="53"/>
      <c r="OL82" s="53"/>
      <c r="OM82" s="53"/>
      <c r="ON82" s="53"/>
      <c r="OO82" s="53"/>
      <c r="OP82" s="53"/>
      <c r="OQ82" s="53"/>
      <c r="OR82" s="53"/>
      <c r="OS82" s="53"/>
      <c r="OT82" s="53"/>
      <c r="OU82" s="53"/>
      <c r="OV82" s="53"/>
      <c r="OW82" s="53"/>
      <c r="OX82" s="53"/>
      <c r="OY82" s="53"/>
      <c r="OZ82" s="53"/>
      <c r="PA82" s="53"/>
      <c r="PB82" s="53"/>
      <c r="PC82" s="53"/>
      <c r="PD82" s="53"/>
      <c r="PE82" s="53"/>
      <c r="PF82" s="53"/>
      <c r="PG82" s="53"/>
      <c r="PH82" s="53"/>
      <c r="PI82" s="53"/>
      <c r="PJ82" s="53"/>
      <c r="PK82" s="53"/>
      <c r="PL82" s="53"/>
      <c r="PM82" s="53"/>
      <c r="PN82" s="53"/>
      <c r="PO82" s="53"/>
      <c r="PP82" s="53"/>
      <c r="PQ82" s="53"/>
      <c r="PR82" s="53"/>
      <c r="PS82" s="53"/>
      <c r="PT82" s="53"/>
      <c r="PU82" s="53"/>
      <c r="PV82" s="53"/>
      <c r="PW82" s="53"/>
      <c r="PX82" s="53"/>
      <c r="PY82" s="53"/>
      <c r="PZ82" s="53"/>
      <c r="QA82" s="53"/>
      <c r="QB82" s="53"/>
      <c r="QC82" s="53"/>
      <c r="QD82" s="53"/>
      <c r="QE82" s="53"/>
      <c r="QF82" s="53"/>
      <c r="QG82" s="53"/>
      <c r="QH82" s="53"/>
      <c r="QI82" s="53"/>
      <c r="QJ82" s="53"/>
      <c r="QK82" s="53"/>
      <c r="QL82" s="53"/>
      <c r="QM82" s="53"/>
      <c r="QN82" s="53"/>
      <c r="QO82" s="53"/>
      <c r="QP82" s="53"/>
      <c r="QQ82" s="53"/>
      <c r="QR82" s="53"/>
      <c r="QS82" s="53"/>
      <c r="QT82" s="53"/>
      <c r="QU82" s="53"/>
      <c r="QV82" s="53"/>
      <c r="QW82" s="53"/>
      <c r="QX82" s="53"/>
      <c r="QY82" s="53"/>
      <c r="QZ82" s="53"/>
      <c r="RA82" s="53"/>
      <c r="RB82" s="53"/>
      <c r="RC82" s="53"/>
      <c r="RD82" s="53"/>
      <c r="RE82" s="53"/>
      <c r="RF82" s="53"/>
      <c r="RG82" s="53"/>
      <c r="RH82" s="53"/>
      <c r="RI82" s="53"/>
      <c r="RJ82" s="53"/>
      <c r="RK82" s="53"/>
      <c r="RL82" s="53"/>
      <c r="RM82" s="53"/>
      <c r="RN82" s="53"/>
      <c r="RO82" s="53"/>
      <c r="RP82" s="53"/>
      <c r="RQ82" s="53"/>
      <c r="RR82" s="53"/>
      <c r="RS82" s="53"/>
      <c r="RT82" s="53"/>
      <c r="RU82" s="53"/>
      <c r="RV82" s="53"/>
      <c r="RW82" s="53"/>
      <c r="RX82" s="53"/>
      <c r="RY82" s="53"/>
      <c r="RZ82" s="53"/>
      <c r="SA82" s="53"/>
      <c r="SB82" s="53"/>
      <c r="SC82" s="54"/>
      <c r="SD82" s="2"/>
      <c r="SE82" s="2"/>
      <c r="SF82" s="2"/>
      <c r="SG82" s="2"/>
      <c r="SH82" s="2"/>
      <c r="SI82" s="2"/>
      <c r="SJ82" s="2"/>
      <c r="SK82" s="14"/>
      <c r="SL82" s="2"/>
      <c r="SM82" s="68"/>
      <c r="SN82" s="69"/>
      <c r="SO82" s="69"/>
      <c r="SP82" s="69"/>
      <c r="SQ82" s="69"/>
      <c r="SR82" s="69"/>
      <c r="SS82" s="69"/>
      <c r="ST82" s="69"/>
      <c r="SU82" s="69"/>
      <c r="SV82" s="69"/>
      <c r="SW82" s="69"/>
      <c r="SX82" s="69"/>
      <c r="SY82" s="69"/>
      <c r="SZ82" s="69"/>
      <c r="TA82" s="70"/>
    </row>
    <row r="83" spans="1:521" ht="13.5" customHeight="1" x14ac:dyDescent="0.2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8"/>
      <c r="SN83" s="69"/>
      <c r="SO83" s="69"/>
      <c r="SP83" s="69"/>
      <c r="SQ83" s="69"/>
      <c r="SR83" s="69"/>
      <c r="SS83" s="69"/>
      <c r="ST83" s="69"/>
      <c r="SU83" s="69"/>
      <c r="SV83" s="69"/>
      <c r="SW83" s="69"/>
      <c r="SX83" s="69"/>
      <c r="SY83" s="69"/>
      <c r="SZ83" s="69"/>
      <c r="TA83" s="70"/>
    </row>
    <row r="84" spans="1:521" ht="13.5" customHeight="1" x14ac:dyDescent="0.2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8"/>
      <c r="SN84" s="69"/>
      <c r="SO84" s="69"/>
      <c r="SP84" s="69"/>
      <c r="SQ84" s="69"/>
      <c r="SR84" s="69"/>
      <c r="SS84" s="69"/>
      <c r="ST84" s="69"/>
      <c r="SU84" s="69"/>
      <c r="SV84" s="69"/>
      <c r="SW84" s="69"/>
      <c r="SX84" s="69"/>
      <c r="SY84" s="69"/>
      <c r="SZ84" s="69"/>
      <c r="TA84" s="70"/>
    </row>
    <row r="85" spans="1:521" ht="13.5" customHeight="1" x14ac:dyDescent="0.2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71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3"/>
    </row>
    <row r="86" spans="1:521" x14ac:dyDescent="0.2">
      <c r="C86" s="25"/>
      <c r="BM86" s="25"/>
      <c r="DV86" s="25"/>
      <c r="GF86" s="25"/>
      <c r="IO86" s="25"/>
      <c r="LK86" s="25"/>
      <c r="NT86" s="25"/>
      <c r="QD86" s="25"/>
    </row>
    <row r="87" spans="1:521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2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2">
      <c r="A89" s="26"/>
      <c r="B89" s="26"/>
      <c r="C89" s="51" t="s">
        <v>29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 t="s">
        <v>30</v>
      </c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 t="s">
        <v>31</v>
      </c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 t="s">
        <v>32</v>
      </c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 t="s">
        <v>33</v>
      </c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 t="s">
        <v>34</v>
      </c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 t="s">
        <v>35</v>
      </c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 t="s">
        <v>36</v>
      </c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 t="s">
        <v>29</v>
      </c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 t="s">
        <v>30</v>
      </c>
      <c r="IM89" s="51"/>
      <c r="IN89" s="51"/>
      <c r="IO89" s="51"/>
      <c r="IP89" s="51"/>
      <c r="IQ89" s="51"/>
      <c r="IR89" s="51"/>
      <c r="IS89" s="51"/>
      <c r="IT89" s="51"/>
      <c r="IU89" s="51"/>
      <c r="IV89" s="51"/>
      <c r="IW89" s="51"/>
      <c r="IX89" s="51"/>
      <c r="IY89" s="51"/>
      <c r="IZ89" s="51"/>
      <c r="JA89" s="51"/>
      <c r="JB89" s="51"/>
      <c r="JC89" s="51"/>
      <c r="JD89" s="51"/>
      <c r="JE89" s="51"/>
      <c r="JF89" s="51"/>
      <c r="JG89" s="51"/>
      <c r="JH89" s="51"/>
      <c r="JI89" s="51"/>
      <c r="JJ89" s="51"/>
      <c r="JK89" s="51"/>
      <c r="JL89" s="51"/>
      <c r="JM89" s="51" t="s">
        <v>31</v>
      </c>
      <c r="JN89" s="51"/>
      <c r="JO89" s="51"/>
      <c r="JP89" s="51"/>
      <c r="JQ89" s="51"/>
      <c r="JR89" s="51"/>
      <c r="JS89" s="51"/>
      <c r="JT89" s="51"/>
      <c r="JU89" s="51"/>
      <c r="JV89" s="51"/>
      <c r="JW89" s="51"/>
      <c r="JX89" s="51"/>
      <c r="JY89" s="51"/>
      <c r="JZ89" s="51"/>
      <c r="KA89" s="51"/>
      <c r="KB89" s="51"/>
      <c r="KC89" s="51"/>
      <c r="KD89" s="51"/>
      <c r="KE89" s="51"/>
      <c r="KF89" s="51"/>
      <c r="KG89" s="51"/>
      <c r="KH89" s="51"/>
      <c r="KI89" s="51"/>
      <c r="KJ89" s="51"/>
      <c r="KK89" s="51"/>
      <c r="KL89" s="51"/>
      <c r="KM89" s="51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2">
      <c r="A90" s="26"/>
      <c r="B90" s="26"/>
      <c r="C90" s="49" t="str">
        <f>データ!AD6</f>
        <v>【112.60】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 t="str">
        <f>データ!AO6</f>
        <v>【29.72】</v>
      </c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 t="str">
        <f>データ!AZ6</f>
        <v>【473.00】</v>
      </c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 t="str">
        <f>データ!BK6</f>
        <v>【233.74】</v>
      </c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 t="str">
        <f>データ!BV6</f>
        <v>【106.87】</v>
      </c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 t="str">
        <f>データ!CG6</f>
        <v>【20.26】</v>
      </c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 t="str">
        <f>データ!CR6</f>
        <v>【53.19】</v>
      </c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49" t="str">
        <f>データ!DC6</f>
        <v>【75.85】</v>
      </c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49" t="str">
        <f>データ!DN6</f>
        <v>【61.17】</v>
      </c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49" t="str">
        <f>データ!DY6</f>
        <v>【49.58】</v>
      </c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49" t="str">
        <f>データ!EJ6</f>
        <v>【0.21】</v>
      </c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jlb44oyARyeSS503IPtFkvNazPrugyXcjpiiTWptjjFKBC9cUIVScx+F+ExbYHQXPIq1c/OgO7+nYEdCekYbTg==" saltValue="thX6qpKkqSyvI0juwvxU2Q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2" x14ac:dyDescent="0.2"/>
  <cols>
    <col min="1" max="1" width="22.77734375" bestFit="1" customWidth="1"/>
    <col min="2" max="7" width="11.88671875" customWidth="1"/>
    <col min="8" max="8" width="16.21875" bestFit="1" customWidth="1"/>
    <col min="9" max="140" width="11.88671875" customWidth="1"/>
  </cols>
  <sheetData>
    <row r="1" spans="1:140" x14ac:dyDescent="0.2">
      <c r="A1" t="s">
        <v>37</v>
      </c>
    </row>
    <row r="2" spans="1:140" x14ac:dyDescent="0.2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2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6" t="s">
        <v>46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48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2">
      <c r="A4" s="28" t="s">
        <v>49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50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51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52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54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55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56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57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58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59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60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2">
      <c r="A5" s="28" t="s">
        <v>61</v>
      </c>
      <c r="B5" s="31"/>
      <c r="C5" s="31"/>
      <c r="D5" s="31"/>
      <c r="E5" s="31"/>
      <c r="F5" s="31"/>
      <c r="G5" s="31"/>
      <c r="H5" s="32" t="s">
        <v>62</v>
      </c>
      <c r="I5" s="32" t="s">
        <v>63</v>
      </c>
      <c r="J5" s="32" t="s">
        <v>64</v>
      </c>
      <c r="K5" s="32" t="s">
        <v>65</v>
      </c>
      <c r="L5" s="32" t="s">
        <v>66</v>
      </c>
      <c r="M5" s="32" t="s">
        <v>67</v>
      </c>
      <c r="N5" s="32" t="s">
        <v>68</v>
      </c>
      <c r="O5" s="32" t="s">
        <v>69</v>
      </c>
      <c r="P5" s="32" t="s">
        <v>70</v>
      </c>
      <c r="Q5" s="32" t="s">
        <v>71</v>
      </c>
      <c r="R5" s="32" t="s">
        <v>72</v>
      </c>
      <c r="S5" s="32" t="s">
        <v>73</v>
      </c>
      <c r="T5" s="32" t="s">
        <v>74</v>
      </c>
      <c r="U5" s="32" t="s">
        <v>75</v>
      </c>
      <c r="V5" s="32" t="s">
        <v>76</v>
      </c>
      <c r="W5" s="32" t="s">
        <v>77</v>
      </c>
      <c r="X5" s="32" t="s">
        <v>78</v>
      </c>
      <c r="Y5" s="32" t="s">
        <v>79</v>
      </c>
      <c r="Z5" s="32" t="s">
        <v>80</v>
      </c>
      <c r="AA5" s="32" t="s">
        <v>81</v>
      </c>
      <c r="AB5" s="32" t="s">
        <v>82</v>
      </c>
      <c r="AC5" s="32" t="s">
        <v>83</v>
      </c>
      <c r="AD5" s="32" t="s">
        <v>84</v>
      </c>
      <c r="AE5" s="32" t="s">
        <v>74</v>
      </c>
      <c r="AF5" s="32" t="s">
        <v>75</v>
      </c>
      <c r="AG5" s="32" t="s">
        <v>76</v>
      </c>
      <c r="AH5" s="32" t="s">
        <v>77</v>
      </c>
      <c r="AI5" s="32" t="s">
        <v>78</v>
      </c>
      <c r="AJ5" s="32" t="s">
        <v>79</v>
      </c>
      <c r="AK5" s="32" t="s">
        <v>80</v>
      </c>
      <c r="AL5" s="32" t="s">
        <v>81</v>
      </c>
      <c r="AM5" s="32" t="s">
        <v>82</v>
      </c>
      <c r="AN5" s="32" t="s">
        <v>83</v>
      </c>
      <c r="AO5" s="32" t="s">
        <v>85</v>
      </c>
      <c r="AP5" s="32" t="s">
        <v>74</v>
      </c>
      <c r="AQ5" s="32" t="s">
        <v>75</v>
      </c>
      <c r="AR5" s="32" t="s">
        <v>76</v>
      </c>
      <c r="AS5" s="32" t="s">
        <v>77</v>
      </c>
      <c r="AT5" s="32" t="s">
        <v>78</v>
      </c>
      <c r="AU5" s="32" t="s">
        <v>79</v>
      </c>
      <c r="AV5" s="32" t="s">
        <v>80</v>
      </c>
      <c r="AW5" s="32" t="s">
        <v>81</v>
      </c>
      <c r="AX5" s="32" t="s">
        <v>82</v>
      </c>
      <c r="AY5" s="32" t="s">
        <v>83</v>
      </c>
      <c r="AZ5" s="32" t="s">
        <v>85</v>
      </c>
      <c r="BA5" s="32" t="s">
        <v>74</v>
      </c>
      <c r="BB5" s="32" t="s">
        <v>75</v>
      </c>
      <c r="BC5" s="32" t="s">
        <v>76</v>
      </c>
      <c r="BD5" s="32" t="s">
        <v>77</v>
      </c>
      <c r="BE5" s="32" t="s">
        <v>78</v>
      </c>
      <c r="BF5" s="32" t="s">
        <v>79</v>
      </c>
      <c r="BG5" s="32" t="s">
        <v>80</v>
      </c>
      <c r="BH5" s="32" t="s">
        <v>81</v>
      </c>
      <c r="BI5" s="32" t="s">
        <v>82</v>
      </c>
      <c r="BJ5" s="32" t="s">
        <v>83</v>
      </c>
      <c r="BK5" s="32" t="s">
        <v>85</v>
      </c>
      <c r="BL5" s="32" t="s">
        <v>74</v>
      </c>
      <c r="BM5" s="32" t="s">
        <v>75</v>
      </c>
      <c r="BN5" s="32" t="s">
        <v>76</v>
      </c>
      <c r="BO5" s="32" t="s">
        <v>77</v>
      </c>
      <c r="BP5" s="32" t="s">
        <v>78</v>
      </c>
      <c r="BQ5" s="32" t="s">
        <v>79</v>
      </c>
      <c r="BR5" s="32" t="s">
        <v>80</v>
      </c>
      <c r="BS5" s="32" t="s">
        <v>81</v>
      </c>
      <c r="BT5" s="32" t="s">
        <v>82</v>
      </c>
      <c r="BU5" s="32" t="s">
        <v>83</v>
      </c>
      <c r="BV5" s="32" t="s">
        <v>85</v>
      </c>
      <c r="BW5" s="32" t="s">
        <v>74</v>
      </c>
      <c r="BX5" s="32" t="s">
        <v>75</v>
      </c>
      <c r="BY5" s="32" t="s">
        <v>76</v>
      </c>
      <c r="BZ5" s="32" t="s">
        <v>77</v>
      </c>
      <c r="CA5" s="32" t="s">
        <v>78</v>
      </c>
      <c r="CB5" s="32" t="s">
        <v>79</v>
      </c>
      <c r="CC5" s="32" t="s">
        <v>80</v>
      </c>
      <c r="CD5" s="32" t="s">
        <v>81</v>
      </c>
      <c r="CE5" s="32" t="s">
        <v>82</v>
      </c>
      <c r="CF5" s="32" t="s">
        <v>83</v>
      </c>
      <c r="CG5" s="32" t="s">
        <v>85</v>
      </c>
      <c r="CH5" s="32" t="s">
        <v>74</v>
      </c>
      <c r="CI5" s="32" t="s">
        <v>75</v>
      </c>
      <c r="CJ5" s="32" t="s">
        <v>76</v>
      </c>
      <c r="CK5" s="32" t="s">
        <v>77</v>
      </c>
      <c r="CL5" s="32" t="s">
        <v>78</v>
      </c>
      <c r="CM5" s="32" t="s">
        <v>79</v>
      </c>
      <c r="CN5" s="32" t="s">
        <v>80</v>
      </c>
      <c r="CO5" s="32" t="s">
        <v>81</v>
      </c>
      <c r="CP5" s="32" t="s">
        <v>82</v>
      </c>
      <c r="CQ5" s="32" t="s">
        <v>83</v>
      </c>
      <c r="CR5" s="32" t="s">
        <v>85</v>
      </c>
      <c r="CS5" s="32" t="s">
        <v>74</v>
      </c>
      <c r="CT5" s="32" t="s">
        <v>75</v>
      </c>
      <c r="CU5" s="32" t="s">
        <v>76</v>
      </c>
      <c r="CV5" s="32" t="s">
        <v>77</v>
      </c>
      <c r="CW5" s="32" t="s">
        <v>78</v>
      </c>
      <c r="CX5" s="32" t="s">
        <v>79</v>
      </c>
      <c r="CY5" s="32" t="s">
        <v>80</v>
      </c>
      <c r="CZ5" s="32" t="s">
        <v>81</v>
      </c>
      <c r="DA5" s="32" t="s">
        <v>82</v>
      </c>
      <c r="DB5" s="32" t="s">
        <v>83</v>
      </c>
      <c r="DC5" s="32" t="s">
        <v>85</v>
      </c>
      <c r="DD5" s="32" t="s">
        <v>74</v>
      </c>
      <c r="DE5" s="32" t="s">
        <v>75</v>
      </c>
      <c r="DF5" s="32" t="s">
        <v>76</v>
      </c>
      <c r="DG5" s="32" t="s">
        <v>77</v>
      </c>
      <c r="DH5" s="32" t="s">
        <v>78</v>
      </c>
      <c r="DI5" s="32" t="s">
        <v>79</v>
      </c>
      <c r="DJ5" s="32" t="s">
        <v>80</v>
      </c>
      <c r="DK5" s="32" t="s">
        <v>81</v>
      </c>
      <c r="DL5" s="32" t="s">
        <v>82</v>
      </c>
      <c r="DM5" s="32" t="s">
        <v>83</v>
      </c>
      <c r="DN5" s="32" t="s">
        <v>85</v>
      </c>
      <c r="DO5" s="32" t="s">
        <v>74</v>
      </c>
      <c r="DP5" s="32" t="s">
        <v>75</v>
      </c>
      <c r="DQ5" s="32" t="s">
        <v>76</v>
      </c>
      <c r="DR5" s="32" t="s">
        <v>77</v>
      </c>
      <c r="DS5" s="32" t="s">
        <v>78</v>
      </c>
      <c r="DT5" s="32" t="s">
        <v>79</v>
      </c>
      <c r="DU5" s="32" t="s">
        <v>80</v>
      </c>
      <c r="DV5" s="32" t="s">
        <v>81</v>
      </c>
      <c r="DW5" s="32" t="s">
        <v>82</v>
      </c>
      <c r="DX5" s="32" t="s">
        <v>83</v>
      </c>
      <c r="DY5" s="32" t="s">
        <v>85</v>
      </c>
      <c r="DZ5" s="32" t="s">
        <v>74</v>
      </c>
      <c r="EA5" s="32" t="s">
        <v>75</v>
      </c>
      <c r="EB5" s="32" t="s">
        <v>76</v>
      </c>
      <c r="EC5" s="32" t="s">
        <v>77</v>
      </c>
      <c r="ED5" s="32" t="s">
        <v>78</v>
      </c>
      <c r="EE5" s="32" t="s">
        <v>79</v>
      </c>
      <c r="EF5" s="32" t="s">
        <v>80</v>
      </c>
      <c r="EG5" s="32" t="s">
        <v>81</v>
      </c>
      <c r="EH5" s="32" t="s">
        <v>82</v>
      </c>
      <c r="EI5" s="32" t="s">
        <v>83</v>
      </c>
      <c r="EJ5" s="32" t="s">
        <v>85</v>
      </c>
    </row>
    <row r="6" spans="1:140" s="36" customFormat="1" x14ac:dyDescent="0.2">
      <c r="A6" s="28" t="s">
        <v>86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168.92</v>
      </c>
      <c r="U6" s="35">
        <f>U7</f>
        <v>143.9</v>
      </c>
      <c r="V6" s="35">
        <f>V7</f>
        <v>160.87</v>
      </c>
      <c r="W6" s="35">
        <f>W7</f>
        <v>181.83</v>
      </c>
      <c r="X6" s="35">
        <f t="shared" si="3"/>
        <v>140.72999999999999</v>
      </c>
      <c r="Y6" s="35">
        <f t="shared" si="3"/>
        <v>110.79</v>
      </c>
      <c r="Z6" s="35">
        <f t="shared" si="3"/>
        <v>108.76</v>
      </c>
      <c r="AA6" s="35">
        <f t="shared" si="3"/>
        <v>110.19</v>
      </c>
      <c r="AB6" s="35">
        <f t="shared" si="3"/>
        <v>113.73</v>
      </c>
      <c r="AC6" s="35">
        <f t="shared" si="3"/>
        <v>115.42</v>
      </c>
      <c r="AD6" s="33" t="str">
        <f>IF(AD7="-","【-】","【"&amp;SUBSTITUTE(TEXT(AD7,"#,##0.00"),"-","△")&amp;"】")</f>
        <v>【112.60】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121.15</v>
      </c>
      <c r="AK6" s="35">
        <f t="shared" si="3"/>
        <v>125.8</v>
      </c>
      <c r="AL6" s="35">
        <f t="shared" si="3"/>
        <v>132.55000000000001</v>
      </c>
      <c r="AM6" s="35">
        <f t="shared" si="3"/>
        <v>134.69</v>
      </c>
      <c r="AN6" s="35">
        <f t="shared" si="3"/>
        <v>133.63999999999999</v>
      </c>
      <c r="AO6" s="33" t="str">
        <f>IF(AO7="-","【-】","【"&amp;SUBSTITUTE(TEXT(AO7,"#,##0.00"),"-","△")&amp;"】")</f>
        <v>【29.72】</v>
      </c>
      <c r="AP6" s="35">
        <f t="shared" si="3"/>
        <v>21314.29</v>
      </c>
      <c r="AQ6" s="35">
        <f>AQ7</f>
        <v>12092.01</v>
      </c>
      <c r="AR6" s="35">
        <f>AR7</f>
        <v>18915.080000000002</v>
      </c>
      <c r="AS6" s="35">
        <f>AS7</f>
        <v>18683.060000000001</v>
      </c>
      <c r="AT6" s="35">
        <f t="shared" si="3"/>
        <v>13187.39</v>
      </c>
      <c r="AU6" s="35">
        <f t="shared" si="3"/>
        <v>868.31</v>
      </c>
      <c r="AV6" s="35">
        <f t="shared" si="3"/>
        <v>732.52</v>
      </c>
      <c r="AW6" s="35">
        <f t="shared" si="3"/>
        <v>819.73</v>
      </c>
      <c r="AX6" s="35">
        <f t="shared" si="3"/>
        <v>834.05</v>
      </c>
      <c r="AY6" s="35">
        <f t="shared" si="3"/>
        <v>1011.55</v>
      </c>
      <c r="AZ6" s="33" t="str">
        <f>IF(AZ7="-","【-】","【"&amp;SUBSTITUTE(TEXT(AZ7,"#,##0.00"),"-","△")&amp;"】")</f>
        <v>【473.00】</v>
      </c>
      <c r="BA6" s="35">
        <f t="shared" si="3"/>
        <v>0</v>
      </c>
      <c r="BB6" s="35">
        <f>BB7</f>
        <v>0</v>
      </c>
      <c r="BC6" s="35">
        <f>BC7</f>
        <v>0</v>
      </c>
      <c r="BD6" s="35">
        <f>BD7</f>
        <v>0</v>
      </c>
      <c r="BE6" s="35">
        <f t="shared" si="3"/>
        <v>0</v>
      </c>
      <c r="BF6" s="35">
        <f t="shared" si="3"/>
        <v>504.81</v>
      </c>
      <c r="BG6" s="35">
        <f t="shared" si="3"/>
        <v>498.01</v>
      </c>
      <c r="BH6" s="35">
        <f t="shared" si="3"/>
        <v>490.39</v>
      </c>
      <c r="BI6" s="35">
        <f t="shared" si="3"/>
        <v>475.44</v>
      </c>
      <c r="BJ6" s="35">
        <f t="shared" si="3"/>
        <v>413.6</v>
      </c>
      <c r="BK6" s="33" t="str">
        <f>IF(BK7="-","【-】","【"&amp;SUBSTITUTE(TEXT(BK7,"#,##0.00"),"-","△")&amp;"】")</f>
        <v>【233.74】</v>
      </c>
      <c r="BL6" s="35">
        <f t="shared" si="3"/>
        <v>228.84</v>
      </c>
      <c r="BM6" s="35">
        <f>BM7</f>
        <v>160.91</v>
      </c>
      <c r="BN6" s="35">
        <f>BN7</f>
        <v>187.31</v>
      </c>
      <c r="BO6" s="35">
        <f>BO7</f>
        <v>217.48</v>
      </c>
      <c r="BP6" s="35">
        <f t="shared" si="3"/>
        <v>154.25</v>
      </c>
      <c r="BQ6" s="35">
        <f t="shared" si="3"/>
        <v>94.91</v>
      </c>
      <c r="BR6" s="35">
        <f t="shared" si="3"/>
        <v>90.22</v>
      </c>
      <c r="BS6" s="35">
        <f t="shared" si="3"/>
        <v>90.8</v>
      </c>
      <c r="BT6" s="35">
        <f t="shared" si="3"/>
        <v>93.49</v>
      </c>
      <c r="BU6" s="35">
        <f t="shared" si="3"/>
        <v>94.77</v>
      </c>
      <c r="BV6" s="33" t="str">
        <f>IF(BV7="-","【-】","【"&amp;SUBSTITUTE(TEXT(BV7,"#,##0.00"),"-","△")&amp;"】")</f>
        <v>【106.87】</v>
      </c>
      <c r="BW6" s="35">
        <f t="shared" si="3"/>
        <v>22.66</v>
      </c>
      <c r="BX6" s="35">
        <f>BX7</f>
        <v>32.17</v>
      </c>
      <c r="BY6" s="35">
        <f>BY7</f>
        <v>27.79</v>
      </c>
      <c r="BZ6" s="35">
        <f>BZ7</f>
        <v>23.76</v>
      </c>
      <c r="CA6" s="35">
        <f t="shared" si="3"/>
        <v>34.85</v>
      </c>
      <c r="CB6" s="35">
        <f t="shared" si="3"/>
        <v>47.36</v>
      </c>
      <c r="CC6" s="35">
        <f t="shared" si="3"/>
        <v>49.94</v>
      </c>
      <c r="CD6" s="35">
        <f t="shared" si="3"/>
        <v>50.56</v>
      </c>
      <c r="CE6" s="35">
        <f t="shared" si="3"/>
        <v>49.4</v>
      </c>
      <c r="CF6" s="35">
        <f t="shared" ref="CF6" si="4">CF7</f>
        <v>49.51</v>
      </c>
      <c r="CG6" s="33" t="str">
        <f>IF(CG7="-","【-】","【"&amp;SUBSTITUTE(TEXT(CG7,"#,##0.00"),"-","△")&amp;"】")</f>
        <v>【20.26】</v>
      </c>
      <c r="CH6" s="35">
        <f t="shared" ref="CH6:CQ6" si="5">CH7</f>
        <v>89.48</v>
      </c>
      <c r="CI6" s="35">
        <f>CI7</f>
        <v>90.3</v>
      </c>
      <c r="CJ6" s="35">
        <f>CJ7</f>
        <v>89.48</v>
      </c>
      <c r="CK6" s="35">
        <f>CK7</f>
        <v>86.48</v>
      </c>
      <c r="CL6" s="35">
        <f t="shared" si="5"/>
        <v>92.43</v>
      </c>
      <c r="CM6" s="35">
        <f t="shared" si="5"/>
        <v>35.22</v>
      </c>
      <c r="CN6" s="35">
        <f t="shared" si="5"/>
        <v>34.92</v>
      </c>
      <c r="CO6" s="35">
        <f t="shared" si="5"/>
        <v>34.19</v>
      </c>
      <c r="CP6" s="35">
        <f t="shared" si="5"/>
        <v>36.65</v>
      </c>
      <c r="CQ6" s="35">
        <f t="shared" si="5"/>
        <v>33.29</v>
      </c>
      <c r="CR6" s="33" t="str">
        <f>IF(CR7="-","【-】","【"&amp;SUBSTITUTE(TEXT(CR7,"#,##0.00"),"-","△")&amp;"】")</f>
        <v>【53.19】</v>
      </c>
      <c r="CS6" s="35">
        <f t="shared" ref="CS6:DB6" si="6">CS7</f>
        <v>85</v>
      </c>
      <c r="CT6" s="35">
        <f>CT7</f>
        <v>93.65</v>
      </c>
      <c r="CU6" s="35">
        <f>CU7</f>
        <v>89.43</v>
      </c>
      <c r="CV6" s="35">
        <f>CV7</f>
        <v>91.17</v>
      </c>
      <c r="CW6" s="35">
        <f t="shared" si="6"/>
        <v>96.83</v>
      </c>
      <c r="CX6" s="35">
        <f t="shared" si="6"/>
        <v>51.42</v>
      </c>
      <c r="CY6" s="35">
        <f t="shared" si="6"/>
        <v>50.9</v>
      </c>
      <c r="CZ6" s="35">
        <f t="shared" si="6"/>
        <v>49.05</v>
      </c>
      <c r="DA6" s="35">
        <f t="shared" si="6"/>
        <v>50.94</v>
      </c>
      <c r="DB6" s="35">
        <f t="shared" si="6"/>
        <v>49.76</v>
      </c>
      <c r="DC6" s="33" t="str">
        <f>IF(DC7="-","【-】","【"&amp;SUBSTITUTE(TEXT(DC7,"#,##0.00"),"-","△")&amp;"】")</f>
        <v>【75.85】</v>
      </c>
      <c r="DD6" s="35">
        <f t="shared" ref="DD6:DM6" si="7">DD7</f>
        <v>64.37</v>
      </c>
      <c r="DE6" s="35">
        <f>DE7</f>
        <v>65.930000000000007</v>
      </c>
      <c r="DF6" s="35">
        <f>DF7</f>
        <v>67.38</v>
      </c>
      <c r="DG6" s="35">
        <f>DG7</f>
        <v>68.47</v>
      </c>
      <c r="DH6" s="35">
        <f t="shared" si="7"/>
        <v>69.64</v>
      </c>
      <c r="DI6" s="35">
        <f t="shared" si="7"/>
        <v>53.49</v>
      </c>
      <c r="DJ6" s="35">
        <f t="shared" si="7"/>
        <v>54.3</v>
      </c>
      <c r="DK6" s="35">
        <f t="shared" si="7"/>
        <v>55.32</v>
      </c>
      <c r="DL6" s="35">
        <f t="shared" si="7"/>
        <v>55.08</v>
      </c>
      <c r="DM6" s="35">
        <f t="shared" si="7"/>
        <v>56.95</v>
      </c>
      <c r="DN6" s="33" t="str">
        <f>IF(DN7="-","【-】","【"&amp;SUBSTITUTE(TEXT(DN7,"#,##0.00"),"-","△")&amp;"】")</f>
        <v>【61.17】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3.28</v>
      </c>
      <c r="DU6" s="35">
        <f t="shared" si="8"/>
        <v>4.66</v>
      </c>
      <c r="DV6" s="35">
        <f t="shared" si="8"/>
        <v>7.35</v>
      </c>
      <c r="DW6" s="35">
        <f t="shared" si="8"/>
        <v>7.6</v>
      </c>
      <c r="DX6" s="35">
        <f t="shared" si="8"/>
        <v>7.9</v>
      </c>
      <c r="DY6" s="33" t="str">
        <f>IF(DY7="-","【-】","【"&amp;SUBSTITUTE(TEXT(DY7,"#,##0.00"),"-","△")&amp;"】")</f>
        <v>【49.58】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0.02</v>
      </c>
      <c r="EF6" s="35">
        <f t="shared" si="9"/>
        <v>0.06</v>
      </c>
      <c r="EG6" s="35">
        <f t="shared" si="9"/>
        <v>0.09</v>
      </c>
      <c r="EH6" s="35">
        <f t="shared" si="9"/>
        <v>0.4</v>
      </c>
      <c r="EI6" s="35">
        <f t="shared" si="9"/>
        <v>0.14000000000000001</v>
      </c>
      <c r="EJ6" s="33" t="str">
        <f>IF(EJ7="-","【-】","【"&amp;SUBSTITUTE(TEXT(EJ7,"#,##0.00"),"-","△")&amp;"】")</f>
        <v>【0.21】</v>
      </c>
    </row>
    <row r="7" spans="1:140" s="36" customFormat="1" x14ac:dyDescent="0.2">
      <c r="A7"/>
      <c r="B7" s="37" t="s">
        <v>87</v>
      </c>
      <c r="C7" s="37" t="s">
        <v>88</v>
      </c>
      <c r="D7" s="37" t="s">
        <v>89</v>
      </c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8">
        <v>2300</v>
      </c>
      <c r="L7" s="37" t="s">
        <v>96</v>
      </c>
      <c r="M7" s="38">
        <v>1</v>
      </c>
      <c r="N7" s="38">
        <v>2126</v>
      </c>
      <c r="O7" s="39" t="s">
        <v>97</v>
      </c>
      <c r="P7" s="39">
        <v>99.5</v>
      </c>
      <c r="Q7" s="38">
        <v>7</v>
      </c>
      <c r="R7" s="38">
        <v>2227</v>
      </c>
      <c r="S7" s="37" t="s">
        <v>98</v>
      </c>
      <c r="T7" s="40">
        <v>168.92</v>
      </c>
      <c r="U7" s="40">
        <v>143.9</v>
      </c>
      <c r="V7" s="40">
        <v>160.87</v>
      </c>
      <c r="W7" s="40">
        <v>181.83</v>
      </c>
      <c r="X7" s="40">
        <v>140.72999999999999</v>
      </c>
      <c r="Y7" s="40">
        <v>110.79</v>
      </c>
      <c r="Z7" s="40">
        <v>108.76</v>
      </c>
      <c r="AA7" s="40">
        <v>110.19</v>
      </c>
      <c r="AB7" s="40">
        <v>113.73</v>
      </c>
      <c r="AC7" s="41">
        <v>115.42</v>
      </c>
      <c r="AD7" s="40">
        <v>112.6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121.15</v>
      </c>
      <c r="AK7" s="40">
        <v>125.8</v>
      </c>
      <c r="AL7" s="40">
        <v>132.55000000000001</v>
      </c>
      <c r="AM7" s="40">
        <v>134.69</v>
      </c>
      <c r="AN7" s="40">
        <v>133.63999999999999</v>
      </c>
      <c r="AO7" s="40">
        <v>29.72</v>
      </c>
      <c r="AP7" s="40">
        <v>21314.29</v>
      </c>
      <c r="AQ7" s="40">
        <v>12092.01</v>
      </c>
      <c r="AR7" s="40">
        <v>18915.080000000002</v>
      </c>
      <c r="AS7" s="40">
        <v>18683.060000000001</v>
      </c>
      <c r="AT7" s="40">
        <v>13187.39</v>
      </c>
      <c r="AU7" s="40">
        <v>868.31</v>
      </c>
      <c r="AV7" s="40">
        <v>732.52</v>
      </c>
      <c r="AW7" s="40">
        <v>819.73</v>
      </c>
      <c r="AX7" s="40">
        <v>834.05</v>
      </c>
      <c r="AY7" s="40">
        <v>1011.55</v>
      </c>
      <c r="AZ7" s="40">
        <v>473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>
        <v>504.81</v>
      </c>
      <c r="BG7" s="40">
        <v>498.01</v>
      </c>
      <c r="BH7" s="40">
        <v>490.39</v>
      </c>
      <c r="BI7" s="40">
        <v>475.44</v>
      </c>
      <c r="BJ7" s="40">
        <v>413.6</v>
      </c>
      <c r="BK7" s="40">
        <v>233.74</v>
      </c>
      <c r="BL7" s="40">
        <v>228.84</v>
      </c>
      <c r="BM7" s="40">
        <v>160.91</v>
      </c>
      <c r="BN7" s="40">
        <v>187.31</v>
      </c>
      <c r="BO7" s="40">
        <v>217.48</v>
      </c>
      <c r="BP7" s="40">
        <v>154.25</v>
      </c>
      <c r="BQ7" s="40">
        <v>94.91</v>
      </c>
      <c r="BR7" s="40">
        <v>90.22</v>
      </c>
      <c r="BS7" s="40">
        <v>90.8</v>
      </c>
      <c r="BT7" s="40">
        <v>93.49</v>
      </c>
      <c r="BU7" s="40">
        <v>94.77</v>
      </c>
      <c r="BV7" s="40">
        <v>106.87</v>
      </c>
      <c r="BW7" s="40">
        <v>22.66</v>
      </c>
      <c r="BX7" s="40">
        <v>32.17</v>
      </c>
      <c r="BY7" s="40">
        <v>27.79</v>
      </c>
      <c r="BZ7" s="40">
        <v>23.76</v>
      </c>
      <c r="CA7" s="40">
        <v>34.85</v>
      </c>
      <c r="CB7" s="40">
        <v>47.36</v>
      </c>
      <c r="CC7" s="40">
        <v>49.94</v>
      </c>
      <c r="CD7" s="40">
        <v>50.56</v>
      </c>
      <c r="CE7" s="40">
        <v>49.4</v>
      </c>
      <c r="CF7" s="40">
        <v>49.51</v>
      </c>
      <c r="CG7" s="40">
        <v>20.260000000000002</v>
      </c>
      <c r="CH7" s="40">
        <v>89.48</v>
      </c>
      <c r="CI7" s="40">
        <v>90.3</v>
      </c>
      <c r="CJ7" s="40">
        <v>89.48</v>
      </c>
      <c r="CK7" s="40">
        <v>86.48</v>
      </c>
      <c r="CL7" s="40">
        <v>92.43</v>
      </c>
      <c r="CM7" s="40">
        <v>35.22</v>
      </c>
      <c r="CN7" s="40">
        <v>34.92</v>
      </c>
      <c r="CO7" s="40">
        <v>34.19</v>
      </c>
      <c r="CP7" s="40">
        <v>36.65</v>
      </c>
      <c r="CQ7" s="40">
        <v>33.29</v>
      </c>
      <c r="CR7" s="40">
        <v>53.19</v>
      </c>
      <c r="CS7" s="40">
        <v>85</v>
      </c>
      <c r="CT7" s="40">
        <v>93.65</v>
      </c>
      <c r="CU7" s="40">
        <v>89.43</v>
      </c>
      <c r="CV7" s="40">
        <v>91.17</v>
      </c>
      <c r="CW7" s="40">
        <v>96.83</v>
      </c>
      <c r="CX7" s="40">
        <v>51.42</v>
      </c>
      <c r="CY7" s="40">
        <v>50.9</v>
      </c>
      <c r="CZ7" s="40">
        <v>49.05</v>
      </c>
      <c r="DA7" s="40">
        <v>50.94</v>
      </c>
      <c r="DB7" s="40">
        <v>49.76</v>
      </c>
      <c r="DC7" s="40">
        <v>75.849999999999994</v>
      </c>
      <c r="DD7" s="40">
        <v>64.37</v>
      </c>
      <c r="DE7" s="40">
        <v>65.930000000000007</v>
      </c>
      <c r="DF7" s="40">
        <v>67.38</v>
      </c>
      <c r="DG7" s="40">
        <v>68.47</v>
      </c>
      <c r="DH7" s="40">
        <v>69.64</v>
      </c>
      <c r="DI7" s="40">
        <v>53.49</v>
      </c>
      <c r="DJ7" s="40">
        <v>54.3</v>
      </c>
      <c r="DK7" s="40">
        <v>55.32</v>
      </c>
      <c r="DL7" s="40">
        <v>55.08</v>
      </c>
      <c r="DM7" s="40">
        <v>56.95</v>
      </c>
      <c r="DN7" s="40">
        <v>61.17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3.28</v>
      </c>
      <c r="DU7" s="40">
        <v>4.66</v>
      </c>
      <c r="DV7" s="40">
        <v>7.35</v>
      </c>
      <c r="DW7" s="40">
        <v>7.6</v>
      </c>
      <c r="DX7" s="40">
        <v>7.9</v>
      </c>
      <c r="DY7" s="40">
        <v>49.58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0.02</v>
      </c>
      <c r="EF7" s="40">
        <v>0.06</v>
      </c>
      <c r="EG7" s="40">
        <v>0.09</v>
      </c>
      <c r="EH7" s="40">
        <v>0.4</v>
      </c>
      <c r="EI7" s="40">
        <v>0.14000000000000001</v>
      </c>
      <c r="EJ7" s="40">
        <v>0.21</v>
      </c>
    </row>
    <row r="8" spans="1:140" x14ac:dyDescent="0.2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2">
      <c r="A9" s="43"/>
      <c r="B9" s="43" t="s">
        <v>99</v>
      </c>
      <c r="C9" s="43" t="s">
        <v>100</v>
      </c>
      <c r="D9" s="43" t="s">
        <v>101</v>
      </c>
      <c r="E9" s="43" t="s">
        <v>102</v>
      </c>
      <c r="F9" s="43" t="s">
        <v>103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2">
      <c r="A10" s="43" t="s">
        <v>40</v>
      </c>
      <c r="B10" s="44" t="str">
        <f>IF(VALUE($B$7)=0,"",IF(VALUE($B$7)&gt;2022,"R"&amp;TEXT(VALUE($B$7)-2022,"00"),"H"&amp;VALUE($B$7)-1992))</f>
        <v>H30</v>
      </c>
      <c r="C10" s="44" t="str">
        <f>IF(VALUE($B$7)=0,"",IF(VALUE($B$7)&gt;2021,"R"&amp;TEXT(VALUE($B$7)-2021,"00"),"H"&amp;VALUE($B$7)-1991))</f>
        <v>R01</v>
      </c>
      <c r="D10" s="44" t="str">
        <f>IF(VALUE($B$7)=0,"",IF(VALUE($B$7)&gt;2020,"R"&amp;TEXT(VALUE($B$7)-2020,"00"),"H"&amp;VALUE($B$7)-1990))</f>
        <v>R02</v>
      </c>
      <c r="E10" s="44" t="str">
        <f>IF(VALUE($B$7)=0,"",IF(VALUE($B$7)&gt;2019,"R"&amp;TEXT(VALUE($B$7)-2019,"00"),"H"&amp;VALUE($B$7)-1989))</f>
        <v>R03</v>
      </c>
      <c r="F10" s="44" t="str">
        <f>IF(VALUE($B$7)=0,"",IF(VALUE($B$7)&gt;2018,"R"&amp;TEXT(VALUE($B$7)-2018,"00"),"H"&amp;VALUE($B$7)-1988))</f>
        <v>R04</v>
      </c>
      <c r="T10" s="45"/>
      <c r="U10" s="46" t="str">
        <f>$B$10</f>
        <v>H30</v>
      </c>
      <c r="V10" s="46" t="str">
        <f>$C$10</f>
        <v>R01</v>
      </c>
      <c r="W10" s="46" t="str">
        <f>$D$10</f>
        <v>R02</v>
      </c>
      <c r="X10" s="46" t="str">
        <f>$E$10</f>
        <v>R03</v>
      </c>
      <c r="Y10" s="46" t="str">
        <f>$F$10</f>
        <v>R04</v>
      </c>
      <c r="AE10" s="45"/>
      <c r="AF10" s="46" t="str">
        <f>$B$10</f>
        <v>H30</v>
      </c>
      <c r="AG10" s="46" t="str">
        <f>$C$10</f>
        <v>R01</v>
      </c>
      <c r="AH10" s="46" t="str">
        <f>$D$10</f>
        <v>R02</v>
      </c>
      <c r="AI10" s="46" t="str">
        <f>$E$10</f>
        <v>R03</v>
      </c>
      <c r="AJ10" s="46" t="str">
        <f>$F$10</f>
        <v>R04</v>
      </c>
      <c r="AP10" s="45"/>
      <c r="AQ10" s="46" t="str">
        <f>$B$10</f>
        <v>H30</v>
      </c>
      <c r="AR10" s="46" t="str">
        <f>$C$10</f>
        <v>R01</v>
      </c>
      <c r="AS10" s="46" t="str">
        <f>$D$10</f>
        <v>R02</v>
      </c>
      <c r="AT10" s="46" t="str">
        <f>$E$10</f>
        <v>R03</v>
      </c>
      <c r="AU10" s="46" t="str">
        <f>$F$10</f>
        <v>R04</v>
      </c>
      <c r="BA10" s="45"/>
      <c r="BB10" s="46" t="str">
        <f>$B$10</f>
        <v>H30</v>
      </c>
      <c r="BC10" s="46" t="str">
        <f>$C$10</f>
        <v>R01</v>
      </c>
      <c r="BD10" s="46" t="str">
        <f>$D$10</f>
        <v>R02</v>
      </c>
      <c r="BE10" s="46" t="str">
        <f>$E$10</f>
        <v>R03</v>
      </c>
      <c r="BF10" s="46" t="str">
        <f>$F$10</f>
        <v>R04</v>
      </c>
      <c r="BL10" s="45"/>
      <c r="BM10" s="46" t="str">
        <f>$B$10</f>
        <v>H30</v>
      </c>
      <c r="BN10" s="46" t="str">
        <f>$C$10</f>
        <v>R01</v>
      </c>
      <c r="BO10" s="46" t="str">
        <f>$D$10</f>
        <v>R02</v>
      </c>
      <c r="BP10" s="46" t="str">
        <f>$E$10</f>
        <v>R03</v>
      </c>
      <c r="BQ10" s="46" t="str">
        <f>$F$10</f>
        <v>R04</v>
      </c>
      <c r="BW10" s="45"/>
      <c r="BX10" s="46" t="str">
        <f>$B$10</f>
        <v>H30</v>
      </c>
      <c r="BY10" s="46" t="str">
        <f>$C$10</f>
        <v>R01</v>
      </c>
      <c r="BZ10" s="46" t="str">
        <f>$D$10</f>
        <v>R02</v>
      </c>
      <c r="CA10" s="46" t="str">
        <f>$E$10</f>
        <v>R03</v>
      </c>
      <c r="CB10" s="46" t="str">
        <f>$F$10</f>
        <v>R04</v>
      </c>
      <c r="CH10" s="45"/>
      <c r="CI10" s="46" t="str">
        <f>$B$10</f>
        <v>H30</v>
      </c>
      <c r="CJ10" s="46" t="str">
        <f>$C$10</f>
        <v>R01</v>
      </c>
      <c r="CK10" s="46" t="str">
        <f>$D$10</f>
        <v>R02</v>
      </c>
      <c r="CL10" s="46" t="str">
        <f>$E$10</f>
        <v>R03</v>
      </c>
      <c r="CM10" s="46" t="str">
        <f>$F$10</f>
        <v>R04</v>
      </c>
      <c r="CS10" s="45"/>
      <c r="CT10" s="46" t="str">
        <f>$B$10</f>
        <v>H30</v>
      </c>
      <c r="CU10" s="46" t="str">
        <f>$C$10</f>
        <v>R01</v>
      </c>
      <c r="CV10" s="46" t="str">
        <f>$D$10</f>
        <v>R02</v>
      </c>
      <c r="CW10" s="46" t="str">
        <f>$E$10</f>
        <v>R03</v>
      </c>
      <c r="CX10" s="46" t="str">
        <f>$F$10</f>
        <v>R04</v>
      </c>
      <c r="DD10" s="45"/>
      <c r="DE10" s="46" t="str">
        <f>$B$10</f>
        <v>H30</v>
      </c>
      <c r="DF10" s="46" t="str">
        <f>$C$10</f>
        <v>R01</v>
      </c>
      <c r="DG10" s="46" t="str">
        <f>$D$10</f>
        <v>R02</v>
      </c>
      <c r="DH10" s="46" t="str">
        <f>$E$10</f>
        <v>R03</v>
      </c>
      <c r="DI10" s="46" t="str">
        <f>$F$10</f>
        <v>R04</v>
      </c>
      <c r="DO10" s="45"/>
      <c r="DP10" s="46" t="str">
        <f>$B$10</f>
        <v>H30</v>
      </c>
      <c r="DQ10" s="46" t="str">
        <f>$C$10</f>
        <v>R01</v>
      </c>
      <c r="DR10" s="46" t="str">
        <f>$D$10</f>
        <v>R02</v>
      </c>
      <c r="DS10" s="46" t="str">
        <f>$E$10</f>
        <v>R03</v>
      </c>
      <c r="DT10" s="46" t="str">
        <f>$F$10</f>
        <v>R04</v>
      </c>
      <c r="DZ10" s="45"/>
      <c r="EA10" s="46" t="str">
        <f>$B$10</f>
        <v>H30</v>
      </c>
      <c r="EB10" s="46" t="str">
        <f>$C$10</f>
        <v>R01</v>
      </c>
      <c r="EC10" s="46" t="str">
        <f>$D$10</f>
        <v>R02</v>
      </c>
      <c r="ED10" s="46" t="str">
        <f>$E$10</f>
        <v>R03</v>
      </c>
      <c r="EE10" s="46" t="str">
        <f>$F$10</f>
        <v>R04</v>
      </c>
    </row>
    <row r="11" spans="1:140" x14ac:dyDescent="0.2">
      <c r="T11" s="47" t="s">
        <v>23</v>
      </c>
      <c r="U11" s="48">
        <f>IF(T6="-",NA(),T6)</f>
        <v>168.92</v>
      </c>
      <c r="V11" s="48">
        <f>IF(U6="-",NA(),U6)</f>
        <v>143.9</v>
      </c>
      <c r="W11" s="48">
        <f>IF(V6="-",NA(),V6)</f>
        <v>160.87</v>
      </c>
      <c r="X11" s="48">
        <f>IF(W6="-",NA(),W6)</f>
        <v>181.83</v>
      </c>
      <c r="Y11" s="48">
        <f>IF(X6="-",NA(),X6)</f>
        <v>140.72999999999999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21314.29</v>
      </c>
      <c r="AR11" s="48">
        <f>IF(AQ6="-",NA(),AQ6)</f>
        <v>12092.01</v>
      </c>
      <c r="AS11" s="48">
        <f>IF(AR6="-",NA(),AR6)</f>
        <v>18915.080000000002</v>
      </c>
      <c r="AT11" s="48">
        <f>IF(AS6="-",NA(),AS6)</f>
        <v>18683.060000000001</v>
      </c>
      <c r="AU11" s="48">
        <f>IF(AT6="-",NA(),AT6)</f>
        <v>13187.39</v>
      </c>
      <c r="BA11" s="47" t="s">
        <v>23</v>
      </c>
      <c r="BB11" s="48">
        <f>IF(BA6="-",NA(),BA6)</f>
        <v>0</v>
      </c>
      <c r="BC11" s="48">
        <f>IF(BB6="-",NA(),BB6)</f>
        <v>0</v>
      </c>
      <c r="BD11" s="48">
        <f>IF(BC6="-",NA(),BC6)</f>
        <v>0</v>
      </c>
      <c r="BE11" s="48">
        <f>IF(BD6="-",NA(),BD6)</f>
        <v>0</v>
      </c>
      <c r="BF11" s="48">
        <f>IF(BE6="-",NA(),BE6)</f>
        <v>0</v>
      </c>
      <c r="BL11" s="47" t="s">
        <v>23</v>
      </c>
      <c r="BM11" s="48">
        <f>IF(BL6="-",NA(),BL6)</f>
        <v>228.84</v>
      </c>
      <c r="BN11" s="48">
        <f>IF(BM6="-",NA(),BM6)</f>
        <v>160.91</v>
      </c>
      <c r="BO11" s="48">
        <f>IF(BN6="-",NA(),BN6)</f>
        <v>187.31</v>
      </c>
      <c r="BP11" s="48">
        <f>IF(BO6="-",NA(),BO6)</f>
        <v>217.48</v>
      </c>
      <c r="BQ11" s="48">
        <f>IF(BP6="-",NA(),BP6)</f>
        <v>154.25</v>
      </c>
      <c r="BW11" s="47" t="s">
        <v>23</v>
      </c>
      <c r="BX11" s="48">
        <f>IF(BW6="-",NA(),BW6)</f>
        <v>22.66</v>
      </c>
      <c r="BY11" s="48">
        <f>IF(BX6="-",NA(),BX6)</f>
        <v>32.17</v>
      </c>
      <c r="BZ11" s="48">
        <f>IF(BY6="-",NA(),BY6)</f>
        <v>27.79</v>
      </c>
      <c r="CA11" s="48">
        <f>IF(BZ6="-",NA(),BZ6)</f>
        <v>23.76</v>
      </c>
      <c r="CB11" s="48">
        <f>IF(CA6="-",NA(),CA6)</f>
        <v>34.85</v>
      </c>
      <c r="CH11" s="47" t="s">
        <v>23</v>
      </c>
      <c r="CI11" s="48">
        <f>IF(CH6="-",NA(),CH6)</f>
        <v>89.48</v>
      </c>
      <c r="CJ11" s="48">
        <f>IF(CI6="-",NA(),CI6)</f>
        <v>90.3</v>
      </c>
      <c r="CK11" s="48">
        <f>IF(CJ6="-",NA(),CJ6)</f>
        <v>89.48</v>
      </c>
      <c r="CL11" s="48">
        <f>IF(CK6="-",NA(),CK6)</f>
        <v>86.48</v>
      </c>
      <c r="CM11" s="48">
        <f>IF(CL6="-",NA(),CL6)</f>
        <v>92.43</v>
      </c>
      <c r="CS11" s="47" t="s">
        <v>23</v>
      </c>
      <c r="CT11" s="48">
        <f>IF(CS6="-",NA(),CS6)</f>
        <v>85</v>
      </c>
      <c r="CU11" s="48">
        <f>IF(CT6="-",NA(),CT6)</f>
        <v>93.65</v>
      </c>
      <c r="CV11" s="48">
        <f>IF(CU6="-",NA(),CU6)</f>
        <v>89.43</v>
      </c>
      <c r="CW11" s="48">
        <f>IF(CV6="-",NA(),CV6)</f>
        <v>91.17</v>
      </c>
      <c r="CX11" s="48">
        <f>IF(CW6="-",NA(),CW6)</f>
        <v>96.83</v>
      </c>
      <c r="DD11" s="47" t="s">
        <v>23</v>
      </c>
      <c r="DE11" s="48">
        <f>IF(DD6="-",NA(),DD6)</f>
        <v>64.37</v>
      </c>
      <c r="DF11" s="48">
        <f>IF(DE6="-",NA(),DE6)</f>
        <v>65.930000000000007</v>
      </c>
      <c r="DG11" s="48">
        <f>IF(DF6="-",NA(),DF6)</f>
        <v>67.38</v>
      </c>
      <c r="DH11" s="48">
        <f>IF(DG6="-",NA(),DG6)</f>
        <v>68.47</v>
      </c>
      <c r="DI11" s="48">
        <f>IF(DH6="-",NA(),DH6)</f>
        <v>69.64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2">
      <c r="T12" s="47" t="s">
        <v>24</v>
      </c>
      <c r="U12" s="48">
        <f>IF(Y6="-",NA(),Y6)</f>
        <v>110.79</v>
      </c>
      <c r="V12" s="48">
        <f>IF(Z6="-",NA(),Z6)</f>
        <v>108.76</v>
      </c>
      <c r="W12" s="48">
        <f>IF(AA6="-",NA(),AA6)</f>
        <v>110.19</v>
      </c>
      <c r="X12" s="48">
        <f>IF(AB6="-",NA(),AB6)</f>
        <v>113.73</v>
      </c>
      <c r="Y12" s="48">
        <f>IF(AC6="-",NA(),AC6)</f>
        <v>115.42</v>
      </c>
      <c r="AE12" s="47" t="s">
        <v>24</v>
      </c>
      <c r="AF12" s="48">
        <f>IF(AJ6="-",NA(),AJ6)</f>
        <v>121.15</v>
      </c>
      <c r="AG12" s="48">
        <f t="shared" ref="AG12:AJ12" si="10">IF(AK6="-",NA(),AK6)</f>
        <v>125.8</v>
      </c>
      <c r="AH12" s="48">
        <f t="shared" si="10"/>
        <v>132.55000000000001</v>
      </c>
      <c r="AI12" s="48">
        <f t="shared" si="10"/>
        <v>134.69</v>
      </c>
      <c r="AJ12" s="48">
        <f t="shared" si="10"/>
        <v>133.63999999999999</v>
      </c>
      <c r="AP12" s="47" t="s">
        <v>24</v>
      </c>
      <c r="AQ12" s="48">
        <f>IF(AU6="-",NA(),AU6)</f>
        <v>868.31</v>
      </c>
      <c r="AR12" s="48">
        <f t="shared" ref="AR12:AU12" si="11">IF(AV6="-",NA(),AV6)</f>
        <v>732.52</v>
      </c>
      <c r="AS12" s="48">
        <f t="shared" si="11"/>
        <v>819.73</v>
      </c>
      <c r="AT12" s="48">
        <f t="shared" si="11"/>
        <v>834.05</v>
      </c>
      <c r="AU12" s="48">
        <f t="shared" si="11"/>
        <v>1011.55</v>
      </c>
      <c r="BA12" s="47" t="s">
        <v>24</v>
      </c>
      <c r="BB12" s="48">
        <f>IF(BF6="-",NA(),BF6)</f>
        <v>504.81</v>
      </c>
      <c r="BC12" s="48">
        <f t="shared" ref="BC12:BF12" si="12">IF(BG6="-",NA(),BG6)</f>
        <v>498.01</v>
      </c>
      <c r="BD12" s="48">
        <f t="shared" si="12"/>
        <v>490.39</v>
      </c>
      <c r="BE12" s="48">
        <f t="shared" si="12"/>
        <v>475.44</v>
      </c>
      <c r="BF12" s="48">
        <f t="shared" si="12"/>
        <v>413.6</v>
      </c>
      <c r="BL12" s="47" t="s">
        <v>24</v>
      </c>
      <c r="BM12" s="48">
        <f>IF(BQ6="-",NA(),BQ6)</f>
        <v>94.91</v>
      </c>
      <c r="BN12" s="48">
        <f t="shared" ref="BN12:BQ12" si="13">IF(BR6="-",NA(),BR6)</f>
        <v>90.22</v>
      </c>
      <c r="BO12" s="48">
        <f t="shared" si="13"/>
        <v>90.8</v>
      </c>
      <c r="BP12" s="48">
        <f t="shared" si="13"/>
        <v>93.49</v>
      </c>
      <c r="BQ12" s="48">
        <f t="shared" si="13"/>
        <v>94.77</v>
      </c>
      <c r="BW12" s="47" t="s">
        <v>24</v>
      </c>
      <c r="BX12" s="48">
        <f>IF(CB6="-",NA(),CB6)</f>
        <v>47.36</v>
      </c>
      <c r="BY12" s="48">
        <f t="shared" ref="BY12:CB12" si="14">IF(CC6="-",NA(),CC6)</f>
        <v>49.94</v>
      </c>
      <c r="BZ12" s="48">
        <f t="shared" si="14"/>
        <v>50.56</v>
      </c>
      <c r="CA12" s="48">
        <f t="shared" si="14"/>
        <v>49.4</v>
      </c>
      <c r="CB12" s="48">
        <f t="shared" si="14"/>
        <v>49.51</v>
      </c>
      <c r="CH12" s="47" t="s">
        <v>24</v>
      </c>
      <c r="CI12" s="48">
        <f>IF(CM6="-",NA(),CM6)</f>
        <v>35.22</v>
      </c>
      <c r="CJ12" s="48">
        <f t="shared" ref="CJ12:CM12" si="15">IF(CN6="-",NA(),CN6)</f>
        <v>34.92</v>
      </c>
      <c r="CK12" s="48">
        <f t="shared" si="15"/>
        <v>34.19</v>
      </c>
      <c r="CL12" s="48">
        <f t="shared" si="15"/>
        <v>36.65</v>
      </c>
      <c r="CM12" s="48">
        <f t="shared" si="15"/>
        <v>33.29</v>
      </c>
      <c r="CS12" s="47" t="s">
        <v>24</v>
      </c>
      <c r="CT12" s="48">
        <f>IF(CX6="-",NA(),CX6)</f>
        <v>51.42</v>
      </c>
      <c r="CU12" s="48">
        <f t="shared" ref="CU12:CX12" si="16">IF(CY6="-",NA(),CY6)</f>
        <v>50.9</v>
      </c>
      <c r="CV12" s="48">
        <f t="shared" si="16"/>
        <v>49.05</v>
      </c>
      <c r="CW12" s="48">
        <f t="shared" si="16"/>
        <v>50.94</v>
      </c>
      <c r="CX12" s="48">
        <f t="shared" si="16"/>
        <v>49.76</v>
      </c>
      <c r="DD12" s="47" t="s">
        <v>24</v>
      </c>
      <c r="DE12" s="48">
        <f>IF(DI6="-",NA(),DI6)</f>
        <v>53.49</v>
      </c>
      <c r="DF12" s="48">
        <f t="shared" ref="DF12:DI12" si="17">IF(DJ6="-",NA(),DJ6)</f>
        <v>54.3</v>
      </c>
      <c r="DG12" s="48">
        <f t="shared" si="17"/>
        <v>55.32</v>
      </c>
      <c r="DH12" s="48">
        <f t="shared" si="17"/>
        <v>55.08</v>
      </c>
      <c r="DI12" s="48">
        <f t="shared" si="17"/>
        <v>56.95</v>
      </c>
      <c r="DO12" s="47" t="s">
        <v>24</v>
      </c>
      <c r="DP12" s="48">
        <f>IF(DT6="-",NA(),DT6)</f>
        <v>3.28</v>
      </c>
      <c r="DQ12" s="48">
        <f t="shared" ref="DQ12:DT12" si="18">IF(DU6="-",NA(),DU6)</f>
        <v>4.66</v>
      </c>
      <c r="DR12" s="48">
        <f t="shared" si="18"/>
        <v>7.35</v>
      </c>
      <c r="DS12" s="48">
        <f t="shared" si="18"/>
        <v>7.6</v>
      </c>
      <c r="DT12" s="48">
        <f t="shared" si="18"/>
        <v>7.9</v>
      </c>
      <c r="DZ12" s="47" t="s">
        <v>24</v>
      </c>
      <c r="EA12" s="48">
        <f>IF(EE6="-",NA(),EE6)</f>
        <v>0.02</v>
      </c>
      <c r="EB12" s="48">
        <f t="shared" ref="EB12:EE12" si="19">IF(EF6="-",NA(),EF6)</f>
        <v>0.06</v>
      </c>
      <c r="EC12" s="48">
        <f t="shared" si="19"/>
        <v>0.09</v>
      </c>
      <c r="ED12" s="48">
        <f t="shared" si="19"/>
        <v>0.4</v>
      </c>
      <c r="EE12" s="48">
        <f t="shared" si="19"/>
        <v>0.14000000000000001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津留　京弥</cp:lastModifiedBy>
  <cp:lastPrinted>2024-01-19T05:06:25Z</cp:lastPrinted>
  <dcterms:created xsi:type="dcterms:W3CDTF">2023-12-05T01:33:00Z</dcterms:created>
  <dcterms:modified xsi:type="dcterms:W3CDTF">2024-01-19T05:06:27Z</dcterms:modified>
  <cp:category/>
</cp:coreProperties>
</file>