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38 湯前町\水道\"/>
    </mc:Choice>
  </mc:AlternateContent>
  <workbookProtection workbookAlgorithmName="SHA-512" workbookHashValue="HBQmXfzoq2qcnmYq0y2mqnPX1bh4a7xiiCHme3xV8ck4N9oeztCKcHCfNkZWpLsIWJqmJOzcsMQH0r2xpcWZRA==" workbookSaltValue="aKjiFMkR9lW0u56DbEkN0w==" workbookSpinCount="100000" lockStructure="1"/>
  <bookViews>
    <workbookView xWindow="0" yWindow="0" windowWidth="28800" windowHeight="117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<sst xmlns="http://schemas.openxmlformats.org/spreadsheetml/2006/main" count="228" uniqueCount="115">
  <si>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</si>
  <si>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</si>
  <si>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</si>
  <si>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</si>
  <si>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</si>
  <si>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</si>
  <si>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</si>
  <si>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</si>
  <si>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</si>
  <si>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</si>
  <si>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</si>
  <si>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</si>
  <si>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</si>
  <si>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</si>
  <si>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</si>
  <si>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</si>
  <si>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</si>
  <si>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</si>
  <si>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</si>
  <si>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</si>
  <si>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</si>
  <si>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</si>
  <si>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</si>
  <si>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</si>
  <si>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</si>
  <si>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</si>
  <si>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</si>
  <si>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</si>
  <si>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</si>
  <si>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</si>
  <si>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</si>
  <si>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</si>
  <si>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</si>
  <si>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</si>
  <si>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</si>
  <si>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</si>
  <si>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</si>
  <si>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</si>
  <si>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</si>
  <si>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</si>
  <si>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</si>
  <si>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</si>
  <si>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</si>
  <si>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</si>
  <si>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</si>
  <si>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</si>
  <si>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</si>
  <si>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</si>
  <si>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</si>
  <si>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</si>
  <si>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</si>
  <si>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</si>
  <si>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</si>
  <si>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</si>
  <si>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</si>
  <si>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</si>
  <si>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</si>
  <si>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</si>
  <si>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</si>
  <si>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</si>
  <si>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</si>
  <si>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</si>
  <si>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</si>
  <si>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</si>
  <si>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</si>
  <si>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</si>
  <si>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</si>
  <si>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</si>
  <si>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</si>
  <si>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</si>
  <si>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</si>
  <si>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</si>
  <si>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</si>
  <si>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</si>
  <si>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</si>
  <si>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</si>
  <si>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</si>
  <si>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</si>
  <si>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</si>
  <si>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</si>
  <si>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</si>
  <si>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</si>
  <si>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</si>
  <si>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</si>
  <si>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</si>
  <si>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</si>
  <si>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</si>
  <si>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</si>
  <si>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</si>
  <si>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</si>
  <si>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</si>
  <si>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</si>
  <si>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</si>
  <si>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</si>
  <si>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</si>
  <si>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</si>
  <si>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</si>
  <si>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</si>
  <si>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</si>
  <si>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</si>
  <si>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</si>
  <si>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</si>
  <si>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</si>
  <si>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</si>
  <si>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</si>
  <si>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</si>
  <si>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</si>
  <si>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</si>
  <si>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</si>
  <si>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</si>
  <si>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</si>
  <si>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</si>
  <si>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①平均値を下回っている状況ではあるが、資産の老朽化は進んでおり、施設更新等の必要性は依然として高い。
②老朽管の更新を計画的に実施しており、平均値を下回った。
③類似団体及び全国平均を上回っている。今後も計画的に管路更新を進めていく。</t>
    <rPh sb="1" eb="4">
      <t>ヘイキンチ</t>
    </rPh>
    <rPh sb="5" eb="7">
      <t>シタマワ</t>
    </rPh>
    <rPh sb="11" eb="13">
      <t>ジョウキョウ</t>
    </rPh>
    <rPh sb="19" eb="21">
      <t>シサン</t>
    </rPh>
    <rPh sb="22" eb="25">
      <t>ロウキュウカ</t>
    </rPh>
    <rPh sb="26" eb="27">
      <t>スス</t>
    </rPh>
    <rPh sb="32" eb="34">
      <t>シセツ</t>
    </rPh>
    <rPh sb="34" eb="36">
      <t>コウシン</t>
    </rPh>
    <rPh sb="36" eb="37">
      <t>トウ</t>
    </rPh>
    <rPh sb="38" eb="41">
      <t>ヒツヨウセイ</t>
    </rPh>
    <rPh sb="42" eb="44">
      <t>イゼン</t>
    </rPh>
    <rPh sb="47" eb="48">
      <t>タカ</t>
    </rPh>
    <rPh sb="52" eb="54">
      <t>ロウキュウ</t>
    </rPh>
    <rPh sb="54" eb="55">
      <t>カン</t>
    </rPh>
    <rPh sb="56" eb="58">
      <t>コウシン</t>
    </rPh>
    <rPh sb="59" eb="62">
      <t>ケイカクテキ</t>
    </rPh>
    <rPh sb="63" eb="65">
      <t>ジッシ</t>
    </rPh>
    <rPh sb="70" eb="73">
      <t>ヘイキンチ</t>
    </rPh>
    <rPh sb="74" eb="76">
      <t>シタマワ</t>
    </rPh>
    <rPh sb="81" eb="83">
      <t>ルイジ</t>
    </rPh>
    <rPh sb="83" eb="85">
      <t>ダンタイ</t>
    </rPh>
    <rPh sb="85" eb="86">
      <t>オヨ</t>
    </rPh>
    <rPh sb="87" eb="89">
      <t>ゼンコク</t>
    </rPh>
    <rPh sb="89" eb="91">
      <t>ヘイキン</t>
    </rPh>
    <rPh sb="92" eb="94">
      <t>ウワマワ</t>
    </rPh>
    <rPh sb="99" eb="101">
      <t>コンゴ</t>
    </rPh>
    <rPh sb="102" eb="105">
      <t>ケイカクテキ</t>
    </rPh>
    <rPh sb="106" eb="108">
      <t>カンロ</t>
    </rPh>
    <rPh sb="108" eb="110">
      <t>コウシン</t>
    </rPh>
    <rPh sb="111" eb="112">
      <t>ススキュウスイヒヨウキュウスイシュウエキマカナルイジダンタイオヨゼンコクヘイキンチシタマワルイシダンタイオヨゼンコクヘイキンチシタマワリョウコウレイワガンネンドチュウチョウナイゼンイキタイショウロウスイチョウサオコナゴロウスイカショシュウゼンオコナレイワガンネンドヒカクコウジョウシタマワテイキテキチョウサジッシユウシュウリツコウジョウツト</t>
    </rPh>
    <phoneticPr fontId="4"/>
  </si>
  <si>
    <t xml:space="preserve">現時点では、経営状況は概ね良好であるが、人口減少等に伴う水需要の減少、老朽化した施設や管路の更新、企業債の償還等、課題を抱えており、事業を計画的に進めていく。
アセットマネジメントの見直しを行いながら、経営基盤の改善、安定化に取り組み、持続可能な水道事業の運営を行う。
</t>
    <rPh sb="0" eb="3">
      <t>ゲンジテン</t>
    </rPh>
    <rPh sb="6" eb="8">
      <t>ケイエイ</t>
    </rPh>
    <rPh sb="8" eb="10">
      <t>ジョウキョウ</t>
    </rPh>
    <rPh sb="11" eb="12">
      <t>オオム</t>
    </rPh>
    <rPh sb="13" eb="15">
      <t>リョウコウ</t>
    </rPh>
    <rPh sb="20" eb="22">
      <t>ジンコウ</t>
    </rPh>
    <rPh sb="22" eb="24">
      <t>ゲンショウ</t>
    </rPh>
    <rPh sb="24" eb="25">
      <t>トウ</t>
    </rPh>
    <rPh sb="26" eb="27">
      <t>トモナ</t>
    </rPh>
    <rPh sb="28" eb="29">
      <t>ミズ</t>
    </rPh>
    <rPh sb="29" eb="31">
      <t>ジュヨウ</t>
    </rPh>
    <rPh sb="32" eb="34">
      <t>ゲンショウ</t>
    </rPh>
    <rPh sb="35" eb="38">
      <t>ロウキュウカ</t>
    </rPh>
    <rPh sb="40" eb="42">
      <t>シセツ</t>
    </rPh>
    <rPh sb="43" eb="45">
      <t>カンロ</t>
    </rPh>
    <rPh sb="46" eb="48">
      <t>コウシン</t>
    </rPh>
    <rPh sb="49" eb="51">
      <t>キギョウ</t>
    </rPh>
    <rPh sb="51" eb="52">
      <t>サイ</t>
    </rPh>
    <rPh sb="53" eb="55">
      <t>ショウカン</t>
    </rPh>
    <rPh sb="55" eb="56">
      <t>トウ</t>
    </rPh>
    <rPh sb="57" eb="59">
      <t>カダイ</t>
    </rPh>
    <rPh sb="60" eb="61">
      <t>カカ</t>
    </rPh>
    <rPh sb="66" eb="68">
      <t>ジギョウ</t>
    </rPh>
    <rPh sb="69" eb="72">
      <t>ケイカクテキ</t>
    </rPh>
    <rPh sb="73" eb="74">
      <t>スス</t>
    </rPh>
    <rPh sb="91" eb="93">
      <t>ミナオ</t>
    </rPh>
    <rPh sb="95" eb="96">
      <t>オコナ</t>
    </rPh>
    <rPh sb="101" eb="103">
      <t>ケイエイ</t>
    </rPh>
    <rPh sb="103" eb="105">
      <t>キバン</t>
    </rPh>
    <rPh sb="106" eb="108">
      <t>カイゼン</t>
    </rPh>
    <rPh sb="109" eb="112">
      <t>アンテイカ</t>
    </rPh>
    <rPh sb="113" eb="114">
      <t>ト</t>
    </rPh>
    <rPh sb="115" eb="116">
      <t>ク</t>
    </rPh>
    <rPh sb="118" eb="120">
      <t>ジゾク</t>
    </rPh>
    <rPh sb="120" eb="122">
      <t>カノウ</t>
    </rPh>
    <rPh sb="123" eb="125">
      <t>スイドウ</t>
    </rPh>
    <rPh sb="125" eb="127">
      <t>ジギョウ</t>
    </rPh>
    <rPh sb="128" eb="130">
      <t>ウンエイ</t>
    </rPh>
    <rPh sb="131" eb="132">
      <t>オコナ</t>
    </rPh>
    <phoneticPr fontId="4"/>
  </si>
  <si>
    <t>①黒字経営が続いており、類似団体・全国平均を上回っている。
②累積欠損金は発生していない。
③例年、本管工事を３月に竣工し、４月に支払いを行うため、未払い金として計上されていたが、令和２年度においては本管工事を繰越したため、未払金が減り、例年以上に流動比率が高まった。ただ、流動比率は100％を上回っており、債務に対しての支払い能力があるといえる。
④比率が上昇し類似団体と比較し高い数値となっている。施設整備や更新の増大が見込まれ、この比率を抑制していくことが課題となっている。
⑤類似団体及び全国平均値を上回っており、給水にかかる費用を給水収益で賄えている。
⑥類似団体及び全国平均値を下回っている。
⑦類似団体及び全国平均値を下回っており、良好といえる。
⑧令和元年度中に町内全域を対象とした漏水調査を行っており、その後漏水箇所の修繕を行っているため、令和元年度と比較すると向上している。ただ、80％を下回っているため、定期的な調査を実施し、有収率向上に努める。</t>
    <rPh sb="1" eb="3">
      <t>クロジ</t>
    </rPh>
    <rPh sb="3" eb="5">
      <t>ケイエイ</t>
    </rPh>
    <rPh sb="6" eb="7">
      <t>ツヅ</t>
    </rPh>
    <rPh sb="12" eb="14">
      <t>ルイジ</t>
    </rPh>
    <rPh sb="14" eb="16">
      <t>ダンタイ</t>
    </rPh>
    <rPh sb="17" eb="19">
      <t>ゼンコク</t>
    </rPh>
    <rPh sb="19" eb="21">
      <t>ヘイキン</t>
    </rPh>
    <rPh sb="22" eb="24">
      <t>ウワマワ</t>
    </rPh>
    <rPh sb="31" eb="33">
      <t>ルイセキ</t>
    </rPh>
    <rPh sb="33" eb="35">
      <t>ケッソン</t>
    </rPh>
    <rPh sb="35" eb="36">
      <t>キン</t>
    </rPh>
    <rPh sb="37" eb="39">
      <t>ハッセイ</t>
    </rPh>
    <rPh sb="47" eb="49">
      <t>レイネン</t>
    </rPh>
    <rPh sb="50" eb="52">
      <t>ホンカン</t>
    </rPh>
    <rPh sb="52" eb="54">
      <t>コウジ</t>
    </rPh>
    <rPh sb="56" eb="57">
      <t>ガツ</t>
    </rPh>
    <rPh sb="58" eb="60">
      <t>シュンコウ</t>
    </rPh>
    <rPh sb="63" eb="64">
      <t>ガツ</t>
    </rPh>
    <rPh sb="65" eb="67">
      <t>シハラ</t>
    </rPh>
    <rPh sb="69" eb="70">
      <t>オコナ</t>
    </rPh>
    <rPh sb="74" eb="75">
      <t>ミ</t>
    </rPh>
    <rPh sb="75" eb="76">
      <t>バラ</t>
    </rPh>
    <rPh sb="77" eb="78">
      <t>キン</t>
    </rPh>
    <rPh sb="81" eb="83">
      <t>ケイジョウ</t>
    </rPh>
    <rPh sb="90" eb="92">
      <t>レイワ</t>
    </rPh>
    <rPh sb="93" eb="94">
      <t>ネン</t>
    </rPh>
    <rPh sb="94" eb="95">
      <t>ド</t>
    </rPh>
    <rPh sb="100" eb="102">
      <t>ホンカン</t>
    </rPh>
    <rPh sb="102" eb="104">
      <t>コウジ</t>
    </rPh>
    <rPh sb="105" eb="107">
      <t>クリコシ</t>
    </rPh>
    <rPh sb="112" eb="113">
      <t>ミ</t>
    </rPh>
    <rPh sb="113" eb="114">
      <t>バラ</t>
    </rPh>
    <rPh sb="114" eb="115">
      <t>キン</t>
    </rPh>
    <rPh sb="116" eb="117">
      <t>ヘ</t>
    </rPh>
    <rPh sb="119" eb="121">
      <t>レイネン</t>
    </rPh>
    <rPh sb="121" eb="123">
      <t>イジョウ</t>
    </rPh>
    <rPh sb="124" eb="126">
      <t>リュウドウ</t>
    </rPh>
    <rPh sb="126" eb="128">
      <t>ヒリツ</t>
    </rPh>
    <rPh sb="129" eb="130">
      <t>タカ</t>
    </rPh>
    <rPh sb="137" eb="139">
      <t>リュウドウ</t>
    </rPh>
    <rPh sb="139" eb="141">
      <t>ヒリツ</t>
    </rPh>
    <rPh sb="147" eb="149">
      <t>ウワマワ</t>
    </rPh>
    <rPh sb="154" eb="156">
      <t>サイム</t>
    </rPh>
    <rPh sb="157" eb="158">
      <t>タイ</t>
    </rPh>
    <rPh sb="161" eb="163">
      <t>シハラ</t>
    </rPh>
    <rPh sb="164" eb="166">
      <t>ノウリョク</t>
    </rPh>
    <rPh sb="176" eb="178">
      <t>ヒリツ</t>
    </rPh>
    <rPh sb="179" eb="181">
      <t>ジョウショウ</t>
    </rPh>
    <rPh sb="182" eb="184">
      <t>ルイジ</t>
    </rPh>
    <rPh sb="184" eb="186">
      <t>ダンタイ</t>
    </rPh>
    <rPh sb="187" eb="189">
      <t>ヒカク</t>
    </rPh>
    <rPh sb="190" eb="191">
      <t>タカ</t>
    </rPh>
    <rPh sb="192" eb="194">
      <t>スウチ</t>
    </rPh>
    <rPh sb="201" eb="203">
      <t>シセツ</t>
    </rPh>
    <rPh sb="203" eb="205">
      <t>セイビ</t>
    </rPh>
    <rPh sb="206" eb="208">
      <t>コウシン</t>
    </rPh>
    <rPh sb="209" eb="211">
      <t>ゾウダイ</t>
    </rPh>
    <rPh sb="212" eb="214">
      <t>ミコ</t>
    </rPh>
    <rPh sb="219" eb="221">
      <t>ヒリツ</t>
    </rPh>
    <rPh sb="222" eb="224">
      <t>ヨクセイ</t>
    </rPh>
    <rPh sb="231" eb="233">
      <t>カダイ</t>
    </rPh>
    <rPh sb="242" eb="244">
      <t>ルイジ</t>
    </rPh>
    <rPh sb="244" eb="246">
      <t>ダンタイ</t>
    </rPh>
    <rPh sb="246" eb="247">
      <t>オヨ</t>
    </rPh>
    <rPh sb="248" eb="250">
      <t>ゼンコク</t>
    </rPh>
    <rPh sb="250" eb="253">
      <t>ヘイキンチ</t>
    </rPh>
    <rPh sb="254" eb="256">
      <t>ウワマワ</t>
    </rPh>
    <rPh sb="261" eb="263">
      <t>キュウスイ</t>
    </rPh>
    <rPh sb="267" eb="269">
      <t>ヒヨウ</t>
    </rPh>
    <rPh sb="270" eb="272">
      <t>キュウスイ</t>
    </rPh>
    <rPh sb="272" eb="274">
      <t>シュウエキ</t>
    </rPh>
    <rPh sb="275" eb="276">
      <t>マカナ</t>
    </rPh>
    <rPh sb="283" eb="285">
      <t>ルイジ</t>
    </rPh>
    <rPh sb="285" eb="287">
      <t>ダンタイ</t>
    </rPh>
    <rPh sb="287" eb="288">
      <t>オヨ</t>
    </rPh>
    <rPh sb="289" eb="291">
      <t>ゼンコク</t>
    </rPh>
    <rPh sb="291" eb="294">
      <t>ヘイキンチ</t>
    </rPh>
    <rPh sb="295" eb="297">
      <t>シタマワ</t>
    </rPh>
    <rPh sb="304" eb="306">
      <t>ルイジ</t>
    </rPh>
    <rPh sb="306" eb="308">
      <t>ダンタイ</t>
    </rPh>
    <rPh sb="308" eb="309">
      <t>オヨ</t>
    </rPh>
    <rPh sb="310" eb="312">
      <t>ゼンコク</t>
    </rPh>
    <rPh sb="312" eb="315">
      <t>ヘイキンチ</t>
    </rPh>
    <rPh sb="316" eb="318">
      <t>シタマワ</t>
    </rPh>
    <rPh sb="323" eb="325">
      <t>リョウコウ</t>
    </rPh>
    <rPh sb="332" eb="334">
      <t>レイワ</t>
    </rPh>
    <rPh sb="334" eb="336">
      <t>ガンネン</t>
    </rPh>
    <rPh sb="336" eb="337">
      <t>ド</t>
    </rPh>
    <rPh sb="337" eb="338">
      <t>チュウ</t>
    </rPh>
    <rPh sb="339" eb="341">
      <t>チョウナイ</t>
    </rPh>
    <rPh sb="341" eb="343">
      <t>ゼンイキ</t>
    </rPh>
    <rPh sb="344" eb="346">
      <t>タイショウ</t>
    </rPh>
    <rPh sb="349" eb="351">
      <t>ロウスイ</t>
    </rPh>
    <rPh sb="351" eb="353">
      <t>チョウサ</t>
    </rPh>
    <rPh sb="354" eb="355">
      <t>オコナ</t>
    </rPh>
    <rPh sb="362" eb="363">
      <t>ゴ</t>
    </rPh>
    <rPh sb="363" eb="365">
      <t>ロウスイ</t>
    </rPh>
    <rPh sb="365" eb="367">
      <t>カショ</t>
    </rPh>
    <rPh sb="368" eb="370">
      <t>シュウゼン</t>
    </rPh>
    <rPh sb="371" eb="372">
      <t>オコナ</t>
    </rPh>
    <rPh sb="379" eb="381">
      <t>レイワ</t>
    </rPh>
    <rPh sb="381" eb="383">
      <t>ガンネン</t>
    </rPh>
    <rPh sb="383" eb="384">
      <t>ド</t>
    </rPh>
    <rPh sb="385" eb="387">
      <t>ヒカク</t>
    </rPh>
    <rPh sb="390" eb="392">
      <t>コウジョウ</t>
    </rPh>
    <rPh sb="404" eb="406">
      <t>シタマワ</t>
    </rPh>
    <rPh sb="413" eb="416">
      <t>テイキテキ</t>
    </rPh>
    <rPh sb="417" eb="419">
      <t>チョウサ</t>
    </rPh>
    <rPh sb="420" eb="422">
      <t>ジッシ</t>
    </rPh>
    <rPh sb="424" eb="427">
      <t>ユウシュウリツ</t>
    </rPh>
    <rPh sb="427" eb="429">
      <t>コウジョウ</t>
    </rPh>
    <rPh sb="430" eb="43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</si>
</sst>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quotePrefix="1"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2.39</c:v>
                </c:pt>
                <c:pt idx="1">
                  <c:v>2.96</c:v>
                </c:pt>
                <c:pt idx="2">
                  <c:v>0.12</c:v>
                </c:pt>
                <c:pt idx="3">
                  <c:v>7.84</c:v>
                </c:pt>
                <c:pt idx="4">
                  <c:v>3.49</c:v>
                </c:pt>
              </c:numCache>
            </c:numRef>
          </c:val>
          <c:extLst>
            <c:ext xmlns:c16="http://schemas.microsoft.com/office/drawing/2014/chart" uri="{C3380CC4-5D6E-409C-BE32-E72D297353CC}">
              <c16:uniqueId val="{00000000-20AB-420F-BB97-66CD56E855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20AB-420F-BB97-66CD56E855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69.47</c:v>
                </c:pt>
                <c:pt idx="1">
                  <c:v>73.88</c:v>
                </c:pt>
                <c:pt idx="2">
                  <c:v>68.239999999999995</c:v>
                </c:pt>
                <c:pt idx="3">
                  <c:v>67.62</c:v>
                </c:pt>
                <c:pt idx="4">
                  <c:v>67.72</c:v>
                </c:pt>
              </c:numCache>
            </c:numRef>
          </c:val>
          <c:extLst>
            <c:ext xmlns:c16="http://schemas.microsoft.com/office/drawing/2014/chart" uri="{C3380CC4-5D6E-409C-BE32-E72D297353CC}">
              <c16:uniqueId val="{00000000-74E3-4B63-AB2C-C455F9C723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74E3-4B63-AB2C-C455F9C723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76.989999999999995</c:v>
                </c:pt>
                <c:pt idx="1">
                  <c:v>69.540000000000006</c:v>
                </c:pt>
                <c:pt idx="2">
                  <c:v>76.42</c:v>
                </c:pt>
                <c:pt idx="3">
                  <c:v>77.19</c:v>
                </c:pt>
                <c:pt idx="4">
                  <c:v>75.239999999999995</c:v>
                </c:pt>
              </c:numCache>
            </c:numRef>
          </c:val>
          <c:extLst>
            <c:ext xmlns:c16="http://schemas.microsoft.com/office/drawing/2014/chart" uri="{C3380CC4-5D6E-409C-BE32-E72D297353CC}">
              <c16:uniqueId val="{00000000-C5A2-4144-AB74-0F744C44EF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C5A2-4144-AB74-0F744C44EF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198.01</c:v>
                </c:pt>
                <c:pt idx="1">
                  <c:v>167.13</c:v>
                </c:pt>
                <c:pt idx="2">
                  <c:v>189.56</c:v>
                </c:pt>
                <c:pt idx="3">
                  <c:v>147.79</c:v>
                </c:pt>
                <c:pt idx="4">
                  <c:v>152.15</c:v>
                </c:pt>
              </c:numCache>
            </c:numRef>
          </c:val>
          <c:extLst>
            <c:ext xmlns:c16="http://schemas.microsoft.com/office/drawing/2014/chart" uri="{C3380CC4-5D6E-409C-BE32-E72D297353CC}">
              <c16:uniqueId val="{00000000-23FC-44B3-8F98-D29AF608CC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23FC-44B3-8F98-D29AF608CC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55.41</c:v>
                </c:pt>
                <c:pt idx="1">
                  <c:v>53.83</c:v>
                </c:pt>
                <c:pt idx="2">
                  <c:v>54.76</c:v>
                </c:pt>
                <c:pt idx="3">
                  <c:v>49.25</c:v>
                </c:pt>
                <c:pt idx="4">
                  <c:v>47.89</c:v>
                </c:pt>
              </c:numCache>
            </c:numRef>
          </c:val>
          <c:extLst>
            <c:ext xmlns:c16="http://schemas.microsoft.com/office/drawing/2014/chart" uri="{C3380CC4-5D6E-409C-BE32-E72D297353CC}">
              <c16:uniqueId val="{00000000-89F0-40A7-82B3-938108BDA3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89F0-40A7-82B3-938108BDA3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13.66</c:v>
                </c:pt>
                <c:pt idx="1">
                  <c:v>27.16</c:v>
                </c:pt>
                <c:pt idx="2">
                  <c:v>28.57</c:v>
                </c:pt>
                <c:pt idx="3">
                  <c:v>22.04</c:v>
                </c:pt>
                <c:pt idx="4">
                  <c:v>18.64</c:v>
                </c:pt>
              </c:numCache>
            </c:numRef>
          </c:val>
          <c:extLst>
            <c:ext xmlns:c16="http://schemas.microsoft.com/office/drawing/2014/chart" uri="{C3380CC4-5D6E-409C-BE32-E72D297353CC}">
              <c16:uniqueId val="{00000000-D7BD-4479-9C74-C25B9B8585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D7BD-4479-9C74-C25B9B8585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E8-4107-A015-BFCC091184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0AE8-4107-A015-BFCC091184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664.36</c:v>
                </c:pt>
                <c:pt idx="1">
                  <c:v>725</c:v>
                </c:pt>
                <c:pt idx="2">
                  <c:v>10274.620000000001</c:v>
                </c:pt>
                <c:pt idx="3">
                  <c:v>1673.2</c:v>
                </c:pt>
                <c:pt idx="4">
                  <c:v>3156.91</c:v>
                </c:pt>
              </c:numCache>
            </c:numRef>
          </c:val>
          <c:extLst>
            <c:ext xmlns:c16="http://schemas.microsoft.com/office/drawing/2014/chart" uri="{C3380CC4-5D6E-409C-BE32-E72D297353CC}">
              <c16:uniqueId val="{00000000-6E0B-4CE6-8DFF-9A923E997F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6E0B-4CE6-8DFF-9A923E997F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293.57</c:v>
                </c:pt>
                <c:pt idx="1">
                  <c:v>371.7</c:v>
                </c:pt>
                <c:pt idx="2">
                  <c:v>430.28</c:v>
                </c:pt>
                <c:pt idx="3">
                  <c:v>508.48</c:v>
                </c:pt>
                <c:pt idx="4">
                  <c:v>723.81</c:v>
                </c:pt>
              </c:numCache>
            </c:numRef>
          </c:val>
          <c:extLst>
            <c:ext xmlns:c16="http://schemas.microsoft.com/office/drawing/2014/chart" uri="{C3380CC4-5D6E-409C-BE32-E72D297353CC}">
              <c16:uniqueId val="{00000000-20A3-482A-8B91-EFB0AE1E31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20A3-482A-8B91-EFB0AE1E31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209.74</c:v>
                </c:pt>
                <c:pt idx="1">
                  <c:v>174.07</c:v>
                </c:pt>
                <c:pt idx="2">
                  <c:v>190.27</c:v>
                </c:pt>
                <c:pt idx="3">
                  <c:v>168.62</c:v>
                </c:pt>
                <c:pt idx="4">
                  <c:v>127.21</c:v>
                </c:pt>
              </c:numCache>
            </c:numRef>
          </c:val>
          <c:extLst>
            <c:ext xmlns:c16="http://schemas.microsoft.com/office/drawing/2014/chart" uri="{C3380CC4-5D6E-409C-BE32-E72D297353CC}">
              <c16:uniqueId val="{00000000-212C-41DD-B472-64CDF5517D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212C-41DD-B472-64CDF5517D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71.78</c:v>
                </c:pt>
                <c:pt idx="1">
                  <c:v>87.32</c:v>
                </c:pt>
                <c:pt idx="2">
                  <c:v>78.52</c:v>
                </c:pt>
                <c:pt idx="3">
                  <c:v>89.14</c:v>
                </c:pt>
                <c:pt idx="4">
                  <c:v>98.59</c:v>
                </c:pt>
              </c:numCache>
            </c:numRef>
          </c:val>
          <c:extLst>
            <c:ext xmlns:c16="http://schemas.microsoft.com/office/drawing/2014/chart" uri="{C3380CC4-5D6E-409C-BE32-E72D297353CC}">
              <c16:uniqueId val="{00000000-3EF2-4EB0-875E-1A3BBF5421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3EF2-4EB0-875E-1A3BBF5421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湯前町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3608</v>
      </c>
      <c r="AM8" s="45"/>
      <c r="AN8" s="45"/>
      <c r="AO8" s="45"/>
      <c r="AP8" s="45"/>
      <c r="AQ8" s="45"/>
      <c r="AR8" s="45"/>
      <c r="AS8" s="45"/>
      <c r="AT8" s="46">
        <f>データ!$S$6</f>
        <v>48.37</v>
      </c>
      <c r="AU8" s="47"/>
      <c r="AV8" s="47"/>
      <c r="AW8" s="47"/>
      <c r="AX8" s="47"/>
      <c r="AY8" s="47"/>
      <c r="AZ8" s="47"/>
      <c r="BA8" s="47"/>
      <c r="BB8" s="48">
        <f>データ!$T$6</f>
        <v>74.59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67.41</v>
      </c>
      <c r="J10" s="47"/>
      <c r="K10" s="47"/>
      <c r="L10" s="47"/>
      <c r="M10" s="47"/>
      <c r="N10" s="47"/>
      <c r="O10" s="81"/>
      <c r="P10" s="48">
        <f>データ!$P$6</f>
        <v>97.53</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3481</v>
      </c>
      <c r="AM10" s="45"/>
      <c r="AN10" s="45"/>
      <c r="AO10" s="45"/>
      <c r="AP10" s="45"/>
      <c r="AQ10" s="45"/>
      <c r="AR10" s="45"/>
      <c r="AS10" s="45"/>
      <c r="AT10" s="46">
        <f>データ!$V$6</f>
        <v>10</v>
      </c>
      <c r="AU10" s="47"/>
      <c r="AV10" s="47"/>
      <c r="AW10" s="47"/>
      <c r="AX10" s="47"/>
      <c r="AY10" s="47"/>
      <c r="AZ10" s="47"/>
      <c r="BA10" s="47"/>
      <c r="BB10" s="48">
        <f>データ!$W$6</f>
        <v>348.1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d6t220PebjLaUViOGQJTkfGR3nqVegHfGZOFPbN9PHp26D5iSyD2qH0Y1VMOLWnfBrFLU5GZqILTbyFopL8lA==" saltValue="6iwx3h7wBPHJk9cb1TTB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435066</v>
      </c>
      <c r="D6" s="20">
        <f t="shared" si="3"/>
        <v>46</v>
      </c>
      <c r="E6" s="20">
        <f t="shared" si="3"/>
        <v>1</v>
      </c>
      <c r="F6" s="20">
        <f t="shared" si="3"/>
        <v>0</v>
      </c>
      <c r="G6" s="20">
        <f t="shared" si="3"/>
        <v>1</v>
      </c>
      <c r="H6" s="20" t="str">
        <f t="shared" si="3"/>
        <v>熊本県　湯前町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67.41</v>
      </c>
      <c r="P6" s="21">
        <f t="shared" si="3"/>
        <v>97.53</v>
      </c>
      <c r="Q6" s="21">
        <f t="shared" si="3"/>
        <v>3080</v>
      </c>
      <c r="R6" s="21">
        <f t="shared" si="3"/>
        <v>3608</v>
      </c>
      <c r="S6" s="21">
        <f t="shared" si="3"/>
        <v>48.37</v>
      </c>
      <c r="T6" s="21">
        <f t="shared" si="3"/>
        <v>74.59</v>
      </c>
      <c r="U6" s="21">
        <f t="shared" si="3"/>
        <v>3481</v>
      </c>
      <c r="V6" s="21">
        <f t="shared" si="3"/>
        <v>10</v>
      </c>
      <c r="W6" s="21">
        <f t="shared" si="3"/>
        <v>348.1</v>
      </c>
      <c r="X6" s="22">
        <f>IF(X7="",NA(),X7)</f>
        <v>198.01</v>
      </c>
      <c r="Y6" s="22">
        <f t="shared" ref="Y6:AG6" si="4">IF(Y7="",NA(),Y7)</f>
        <v>167.13</v>
      </c>
      <c r="Z6" s="22">
        <f t="shared" si="4"/>
        <v>189.56</v>
      </c>
      <c r="AA6" s="22">
        <f t="shared" si="4"/>
        <v>147.79</v>
      </c>
      <c r="AB6" s="22">
        <f t="shared" si="4"/>
        <v>152.15</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664.36</v>
      </c>
      <c r="AU6" s="22">
        <f t="shared" ref="AU6:BC6" si="6">IF(AU7="",NA(),AU7)</f>
        <v>725</v>
      </c>
      <c r="AV6" s="22">
        <f t="shared" si="6"/>
        <v>10274.620000000001</v>
      </c>
      <c r="AW6" s="22">
        <f t="shared" si="6"/>
        <v>1673.2</v>
      </c>
      <c r="AX6" s="22">
        <f t="shared" si="6"/>
        <v>3156.91</v>
      </c>
      <c r="AY6" s="22">
        <f t="shared" si="6"/>
        <v>450.54</v>
      </c>
      <c r="AZ6" s="22">
        <f t="shared" si="6"/>
        <v>348.88</v>
      </c>
      <c r="BA6" s="22">
        <f t="shared" si="6"/>
        <v>381.07</v>
      </c>
      <c r="BB6" s="22">
        <f t="shared" si="6"/>
        <v>367.4</v>
      </c>
      <c r="BC6" s="22">
        <f t="shared" si="6"/>
        <v>345.42</v>
      </c>
      <c r="BD6" s="21" t="str">
        <f>IF(BD7="","",IF(BD7="-","【-】","【"&amp;SUBSTITUTE(TEXT(BD7,"#,##0.00"),"-","△")&amp;"】"))</f>
        <v>【252.29】</v>
      </c>
      <c r="BE6" s="22">
        <f>IF(BE7="",NA(),BE7)</f>
        <v>293.57</v>
      </c>
      <c r="BF6" s="22">
        <f t="shared" ref="BF6:BN6" si="7">IF(BF7="",NA(),BF7)</f>
        <v>371.7</v>
      </c>
      <c r="BG6" s="22">
        <f t="shared" si="7"/>
        <v>430.28</v>
      </c>
      <c r="BH6" s="22">
        <f t="shared" si="7"/>
        <v>508.48</v>
      </c>
      <c r="BI6" s="22">
        <f t="shared" si="7"/>
        <v>723.81</v>
      </c>
      <c r="BJ6" s="22">
        <f t="shared" si="7"/>
        <v>496.56</v>
      </c>
      <c r="BK6" s="22">
        <f t="shared" si="7"/>
        <v>540.38</v>
      </c>
      <c r="BL6" s="22">
        <f t="shared" si="7"/>
        <v>556.47</v>
      </c>
      <c r="BM6" s="22">
        <f t="shared" si="7"/>
        <v>564.99</v>
      </c>
      <c r="BN6" s="22">
        <f t="shared" si="7"/>
        <v>631.39</v>
      </c>
      <c r="BO6" s="21" t="str">
        <f>IF(BO7="","",IF(BO7="-","【-】","【"&amp;SUBSTITUTE(TEXT(BO7,"#,##0.00"),"-","△")&amp;"】"))</f>
        <v>【268.07】</v>
      </c>
      <c r="BP6" s="22">
        <f>IF(BP7="",NA(),BP7)</f>
        <v>209.74</v>
      </c>
      <c r="BQ6" s="22">
        <f t="shared" ref="BQ6:BY6" si="8">IF(BQ7="",NA(),BQ7)</f>
        <v>174.07</v>
      </c>
      <c r="BR6" s="22">
        <f t="shared" si="8"/>
        <v>190.27</v>
      </c>
      <c r="BS6" s="22">
        <f t="shared" si="8"/>
        <v>168.62</v>
      </c>
      <c r="BT6" s="22">
        <f t="shared" si="8"/>
        <v>127.21</v>
      </c>
      <c r="BU6" s="22">
        <f t="shared" si="8"/>
        <v>84.9</v>
      </c>
      <c r="BV6" s="22">
        <f t="shared" si="8"/>
        <v>83.22</v>
      </c>
      <c r="BW6" s="22">
        <f t="shared" si="8"/>
        <v>78.67</v>
      </c>
      <c r="BX6" s="22">
        <f t="shared" si="8"/>
        <v>80.56</v>
      </c>
      <c r="BY6" s="22">
        <f t="shared" si="8"/>
        <v>76.55</v>
      </c>
      <c r="BZ6" s="21" t="str">
        <f>IF(BZ7="","",IF(BZ7="-","【-】","【"&amp;SUBSTITUTE(TEXT(BZ7,"#,##0.00"),"-","△")&amp;"】"))</f>
        <v>【97.47】</v>
      </c>
      <c r="CA6" s="22">
        <f>IF(CA7="",NA(),CA7)</f>
        <v>71.78</v>
      </c>
      <c r="CB6" s="22">
        <f t="shared" ref="CB6:CJ6" si="9">IF(CB7="",NA(),CB7)</f>
        <v>87.32</v>
      </c>
      <c r="CC6" s="22">
        <f t="shared" si="9"/>
        <v>78.52</v>
      </c>
      <c r="CD6" s="22">
        <f t="shared" si="9"/>
        <v>89.14</v>
      </c>
      <c r="CE6" s="22">
        <f t="shared" si="9"/>
        <v>98.59</v>
      </c>
      <c r="CF6" s="22">
        <f t="shared" si="9"/>
        <v>231.9</v>
      </c>
      <c r="CG6" s="22">
        <f t="shared" si="9"/>
        <v>234.17</v>
      </c>
      <c r="CH6" s="22">
        <f t="shared" si="9"/>
        <v>257.95</v>
      </c>
      <c r="CI6" s="22">
        <f t="shared" si="9"/>
        <v>260.87</v>
      </c>
      <c r="CJ6" s="22">
        <f t="shared" si="9"/>
        <v>269.25</v>
      </c>
      <c r="CK6" s="21" t="str">
        <f>IF(CK7="","",IF(CK7="-","【-】","【"&amp;SUBSTITUTE(TEXT(CK7,"#,##0.00"),"-","△")&amp;"】"))</f>
        <v>【174.75】</v>
      </c>
      <c r="CL6" s="22">
        <f>IF(CL7="",NA(),CL7)</f>
        <v>69.47</v>
      </c>
      <c r="CM6" s="22">
        <f t="shared" ref="CM6:CU6" si="10">IF(CM7="",NA(),CM7)</f>
        <v>73.88</v>
      </c>
      <c r="CN6" s="22">
        <f t="shared" si="10"/>
        <v>68.239999999999995</v>
      </c>
      <c r="CO6" s="22">
        <f t="shared" si="10"/>
        <v>67.62</v>
      </c>
      <c r="CP6" s="22">
        <f t="shared" si="10"/>
        <v>67.72</v>
      </c>
      <c r="CQ6" s="22">
        <f t="shared" si="10"/>
        <v>39.61</v>
      </c>
      <c r="CR6" s="22">
        <f t="shared" si="10"/>
        <v>41.06</v>
      </c>
      <c r="CS6" s="22">
        <f t="shared" si="10"/>
        <v>39.94</v>
      </c>
      <c r="CT6" s="22">
        <f t="shared" si="10"/>
        <v>40.19</v>
      </c>
      <c r="CU6" s="22">
        <f t="shared" si="10"/>
        <v>41.14</v>
      </c>
      <c r="CV6" s="21" t="str">
        <f>IF(CV7="","",IF(CV7="-","【-】","【"&amp;SUBSTITUTE(TEXT(CV7,"#,##0.00"),"-","△")&amp;"】"))</f>
        <v>【59.97】</v>
      </c>
      <c r="CW6" s="22">
        <f>IF(CW7="",NA(),CW7)</f>
        <v>76.989999999999995</v>
      </c>
      <c r="CX6" s="22">
        <f t="shared" ref="CX6:DF6" si="11">IF(CX7="",NA(),CX7)</f>
        <v>69.540000000000006</v>
      </c>
      <c r="CY6" s="22">
        <f t="shared" si="11"/>
        <v>76.42</v>
      </c>
      <c r="CZ6" s="22">
        <f t="shared" si="11"/>
        <v>77.19</v>
      </c>
      <c r="DA6" s="22">
        <f t="shared" si="11"/>
        <v>75.239999999999995</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55.41</v>
      </c>
      <c r="DI6" s="22">
        <f t="shared" ref="DI6:DQ6" si="12">IF(DI7="",NA(),DI7)</f>
        <v>53.83</v>
      </c>
      <c r="DJ6" s="22">
        <f t="shared" si="12"/>
        <v>54.76</v>
      </c>
      <c r="DK6" s="22">
        <f t="shared" si="12"/>
        <v>49.25</v>
      </c>
      <c r="DL6" s="22">
        <f t="shared" si="12"/>
        <v>47.89</v>
      </c>
      <c r="DM6" s="22">
        <f t="shared" si="12"/>
        <v>54.09</v>
      </c>
      <c r="DN6" s="22">
        <f t="shared" si="12"/>
        <v>52.73</v>
      </c>
      <c r="DO6" s="22">
        <f t="shared" si="12"/>
        <v>53.25</v>
      </c>
      <c r="DP6" s="22">
        <f t="shared" si="12"/>
        <v>53.4</v>
      </c>
      <c r="DQ6" s="22">
        <f t="shared" si="12"/>
        <v>52.14</v>
      </c>
      <c r="DR6" s="21" t="str">
        <f>IF(DR7="","",IF(DR7="-","【-】","【"&amp;SUBSTITUTE(TEXT(DR7,"#,##0.00"),"-","△")&amp;"】"))</f>
        <v>【51.51】</v>
      </c>
      <c r="DS6" s="22">
        <f>IF(DS7="",NA(),DS7)</f>
        <v>13.66</v>
      </c>
      <c r="DT6" s="22">
        <f t="shared" ref="DT6:EB6" si="13">IF(DT7="",NA(),DT7)</f>
        <v>27.16</v>
      </c>
      <c r="DU6" s="22">
        <f t="shared" si="13"/>
        <v>28.57</v>
      </c>
      <c r="DV6" s="22">
        <f t="shared" si="13"/>
        <v>22.04</v>
      </c>
      <c r="DW6" s="22">
        <f t="shared" si="13"/>
        <v>18.64</v>
      </c>
      <c r="DX6" s="22">
        <f t="shared" si="13"/>
        <v>18.68</v>
      </c>
      <c r="DY6" s="22">
        <f t="shared" si="13"/>
        <v>19.91</v>
      </c>
      <c r="DZ6" s="22">
        <f t="shared" si="13"/>
        <v>23.02</v>
      </c>
      <c r="EA6" s="22">
        <f t="shared" si="13"/>
        <v>21.86</v>
      </c>
      <c r="EB6" s="22">
        <f t="shared" si="13"/>
        <v>21.01</v>
      </c>
      <c r="EC6" s="21" t="str">
        <f>IF(EC7="","",IF(EC7="-","【-】","【"&amp;SUBSTITUTE(TEXT(EC7,"#,##0.00"),"-","△")&amp;"】"))</f>
        <v>【23.75】</v>
      </c>
      <c r="ED6" s="22">
        <f>IF(ED7="",NA(),ED7)</f>
        <v>2.39</v>
      </c>
      <c r="EE6" s="22">
        <f t="shared" ref="EE6:EM6" si="14">IF(EE7="",NA(),EE7)</f>
        <v>2.96</v>
      </c>
      <c r="EF6" s="22">
        <f t="shared" si="14"/>
        <v>0.12</v>
      </c>
      <c r="EG6" s="22">
        <f t="shared" si="14"/>
        <v>7.84</v>
      </c>
      <c r="EH6" s="22">
        <f t="shared" si="14"/>
        <v>3.49</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435066</v>
      </c>
      <c r="D7" s="24">
        <v>46</v>
      </c>
      <c r="E7" s="24">
        <v>1</v>
      </c>
      <c r="F7" s="24">
        <v>0</v>
      </c>
      <c r="G7" s="24">
        <v>1</v>
      </c>
      <c r="H7" s="24" t="s">
        <v>93</v>
      </c>
      <c r="I7" s="24" t="s">
        <v>94</v>
      </c>
      <c r="J7" s="24" t="s">
        <v>95</v>
      </c>
      <c r="K7" s="24" t="s">
        <v>96</v>
      </c>
      <c r="L7" s="24" t="s">
        <v>97</v>
      </c>
      <c r="M7" s="24" t="s">
        <v>98</v>
      </c>
      <c r="N7" s="25" t="s">
        <v>99</v>
      </c>
      <c r="O7" s="25">
        <v>67.41</v>
      </c>
      <c r="P7" s="25">
        <v>97.53</v>
      </c>
      <c r="Q7" s="25">
        <v>3080</v>
      </c>
      <c r="R7" s="25">
        <v>3608</v>
      </c>
      <c r="S7" s="25">
        <v>48.37</v>
      </c>
      <c r="T7" s="25">
        <v>74.59</v>
      </c>
      <c r="U7" s="25">
        <v>3481</v>
      </c>
      <c r="V7" s="25">
        <v>10</v>
      </c>
      <c r="W7" s="25">
        <v>348.1</v>
      </c>
      <c r="X7" s="25">
        <v>198.01</v>
      </c>
      <c r="Y7" s="25">
        <v>167.13</v>
      </c>
      <c r="Z7" s="25">
        <v>189.56</v>
      </c>
      <c r="AA7" s="25">
        <v>147.79</v>
      </c>
      <c r="AB7" s="25">
        <v>152.15</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664.36</v>
      </c>
      <c r="AU7" s="25">
        <v>725</v>
      </c>
      <c r="AV7" s="25">
        <v>10274.620000000001</v>
      </c>
      <c r="AW7" s="25">
        <v>1673.2</v>
      </c>
      <c r="AX7" s="25">
        <v>3156.91</v>
      </c>
      <c r="AY7" s="25">
        <v>450.54</v>
      </c>
      <c r="AZ7" s="25">
        <v>348.88</v>
      </c>
      <c r="BA7" s="25">
        <v>381.07</v>
      </c>
      <c r="BB7" s="25">
        <v>367.4</v>
      </c>
      <c r="BC7" s="25">
        <v>345.42</v>
      </c>
      <c r="BD7" s="25">
        <v>252.29</v>
      </c>
      <c r="BE7" s="25">
        <v>293.57</v>
      </c>
      <c r="BF7" s="25">
        <v>371.7</v>
      </c>
      <c r="BG7" s="25">
        <v>430.28</v>
      </c>
      <c r="BH7" s="25">
        <v>508.48</v>
      </c>
      <c r="BI7" s="25">
        <v>723.81</v>
      </c>
      <c r="BJ7" s="25">
        <v>496.56</v>
      </c>
      <c r="BK7" s="25">
        <v>540.38</v>
      </c>
      <c r="BL7" s="25">
        <v>556.47</v>
      </c>
      <c r="BM7" s="25">
        <v>564.99</v>
      </c>
      <c r="BN7" s="25">
        <v>631.39</v>
      </c>
      <c r="BO7" s="25">
        <v>268.07</v>
      </c>
      <c r="BP7" s="25">
        <v>209.74</v>
      </c>
      <c r="BQ7" s="25">
        <v>174.07</v>
      </c>
      <c r="BR7" s="25">
        <v>190.27</v>
      </c>
      <c r="BS7" s="25">
        <v>168.62</v>
      </c>
      <c r="BT7" s="25">
        <v>127.21</v>
      </c>
      <c r="BU7" s="25">
        <v>84.9</v>
      </c>
      <c r="BV7" s="25">
        <v>83.22</v>
      </c>
      <c r="BW7" s="25">
        <v>78.67</v>
      </c>
      <c r="BX7" s="25">
        <v>80.56</v>
      </c>
      <c r="BY7" s="25">
        <v>76.55</v>
      </c>
      <c r="BZ7" s="25">
        <v>97.47</v>
      </c>
      <c r="CA7" s="25">
        <v>71.78</v>
      </c>
      <c r="CB7" s="25">
        <v>87.32</v>
      </c>
      <c r="CC7" s="25">
        <v>78.52</v>
      </c>
      <c r="CD7" s="25">
        <v>89.14</v>
      </c>
      <c r="CE7" s="25">
        <v>98.59</v>
      </c>
      <c r="CF7" s="25">
        <v>231.9</v>
      </c>
      <c r="CG7" s="25">
        <v>234.17</v>
      </c>
      <c r="CH7" s="25">
        <v>257.95</v>
      </c>
      <c r="CI7" s="25">
        <v>260.87</v>
      </c>
      <c r="CJ7" s="25">
        <v>269.25</v>
      </c>
      <c r="CK7" s="25">
        <v>174.75</v>
      </c>
      <c r="CL7" s="25">
        <v>69.47</v>
      </c>
      <c r="CM7" s="25">
        <v>73.88</v>
      </c>
      <c r="CN7" s="25">
        <v>68.239999999999995</v>
      </c>
      <c r="CO7" s="25">
        <v>67.62</v>
      </c>
      <c r="CP7" s="25">
        <v>67.72</v>
      </c>
      <c r="CQ7" s="25">
        <v>39.61</v>
      </c>
      <c r="CR7" s="25">
        <v>41.06</v>
      </c>
      <c r="CS7" s="25">
        <v>39.94</v>
      </c>
      <c r="CT7" s="25">
        <v>40.19</v>
      </c>
      <c r="CU7" s="25">
        <v>41.14</v>
      </c>
      <c r="CV7" s="25">
        <v>59.97</v>
      </c>
      <c r="CW7" s="25">
        <v>76.989999999999995</v>
      </c>
      <c r="CX7" s="25">
        <v>69.540000000000006</v>
      </c>
      <c r="CY7" s="25">
        <v>76.42</v>
      </c>
      <c r="CZ7" s="25">
        <v>77.19</v>
      </c>
      <c r="DA7" s="25">
        <v>75.239999999999995</v>
      </c>
      <c r="DB7" s="25">
        <v>72.959999999999994</v>
      </c>
      <c r="DC7" s="25">
        <v>72.42</v>
      </c>
      <c r="DD7" s="25">
        <v>69.41</v>
      </c>
      <c r="DE7" s="25">
        <v>71.52</v>
      </c>
      <c r="DF7" s="25">
        <v>70.42</v>
      </c>
      <c r="DG7" s="25">
        <v>89.76</v>
      </c>
      <c r="DH7" s="25">
        <v>55.41</v>
      </c>
      <c r="DI7" s="25">
        <v>53.83</v>
      </c>
      <c r="DJ7" s="25">
        <v>54.76</v>
      </c>
      <c r="DK7" s="25">
        <v>49.25</v>
      </c>
      <c r="DL7" s="25">
        <v>47.89</v>
      </c>
      <c r="DM7" s="25">
        <v>54.09</v>
      </c>
      <c r="DN7" s="25">
        <v>52.73</v>
      </c>
      <c r="DO7" s="25">
        <v>53.25</v>
      </c>
      <c r="DP7" s="25">
        <v>53.4</v>
      </c>
      <c r="DQ7" s="25">
        <v>52.14</v>
      </c>
      <c r="DR7" s="25">
        <v>51.51</v>
      </c>
      <c r="DS7" s="25">
        <v>13.66</v>
      </c>
      <c r="DT7" s="25">
        <v>27.16</v>
      </c>
      <c r="DU7" s="25">
        <v>28.57</v>
      </c>
      <c r="DV7" s="25">
        <v>22.04</v>
      </c>
      <c r="DW7" s="25">
        <v>18.64</v>
      </c>
      <c r="DX7" s="25">
        <v>18.68</v>
      </c>
      <c r="DY7" s="25">
        <v>19.91</v>
      </c>
      <c r="DZ7" s="25">
        <v>23.02</v>
      </c>
      <c r="EA7" s="25">
        <v>21.86</v>
      </c>
      <c r="EB7" s="25">
        <v>21.01</v>
      </c>
      <c r="EC7" s="25">
        <v>23.75</v>
      </c>
      <c r="ED7" s="25">
        <v>2.39</v>
      </c>
      <c r="EE7" s="25">
        <v>2.96</v>
      </c>
      <c r="EF7" s="25">
        <v>0.12</v>
      </c>
      <c r="EG7" s="25">
        <v>7.84</v>
      </c>
      <c r="EH7" s="25">
        <v>3.49</v>
      </c>
      <c r="EI7" s="25">
        <v>0.32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2024-01-18T04:37:01Z</cp:lastPrinted>
  <dcterms:created xsi:type="dcterms:W3CDTF">2023-12-05T01:02:04Z</dcterms:created>
  <dcterms:modified xsi:type="dcterms:W3CDTF">2024-01-31T00:49:59Z</dcterms:modified>
  <cp:category/>
</cp:coreProperties>
</file>