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ggs.local\共有フォルダ\020_全庁業務用フォルダ\016_2023年度（R5）\050_環境水道課\02_水道係（経理）\050_経営比較分析表\水道\"/>
    </mc:Choice>
  </mc:AlternateContent>
  <workbookProtection workbookAlgorithmName="SHA-512" workbookHashValue="Ok9s0mT4G1fwoJLOoChmK5Q1uIfYqz8PP7uoVHglHZGOUJUfqG4nXnlAbTkJZGDVyeJKIB+j9UD+/L09D9ZXiQ==" workbookSaltValue="3IU6RNc8xuTarE7mD9hOE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<sst xmlns="http://schemas.openxmlformats.org/spreadsheetml/2006/main" count="228" uniqueCount="113">
  <si>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</si>
  <si>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</si>
  <si>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</si>
  <si>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</si>
  <si>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</si>
  <si>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</si>
  <si>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</si>
  <si>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</si>
  <si>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</si>
  <si>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</si>
  <si>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</si>
  <si>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</si>
  <si>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</si>
  <si>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</si>
  <si>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</si>
  <si>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</si>
  <si>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</si>
  <si>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</si>
  <si>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</si>
  <si>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</si>
  <si>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</si>
  <si>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</si>
  <si>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</si>
  <si>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</si>
  <si>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</si>
  <si>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</si>
  <si>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</si>
  <si>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</si>
  <si>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</si>
  <si>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</si>
  <si>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</si>
  <si>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</si>
  <si>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</si>
  <si>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</si>
  <si>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</si>
  <si>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</si>
  <si>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</si>
  <si>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</si>
  <si>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</si>
  <si>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</si>
  <si>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</si>
  <si>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</si>
  <si>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</si>
  <si>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</si>
  <si>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</si>
  <si>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</si>
  <si>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</si>
  <si>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</si>
  <si>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</si>
  <si>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</si>
  <si>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</si>
  <si>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</si>
  <si>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</si>
  <si>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</si>
  <si>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</si>
  <si>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</si>
  <si>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</si>
  <si>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</si>
  <si>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</si>
  <si>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</si>
  <si>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</si>
  <si>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</si>
  <si>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</si>
  <si>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</si>
  <si>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</si>
  <si>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</si>
  <si>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</si>
  <si>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</si>
  <si>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</si>
  <si>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</si>
  <si>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</si>
  <si>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</si>
  <si>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</si>
  <si>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</si>
  <si>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</si>
  <si>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</si>
  <si>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</si>
  <si>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</si>
  <si>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</si>
  <si>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</si>
  <si>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</si>
  <si>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</si>
  <si>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</si>
  <si>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</si>
  <si>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</si>
  <si>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</si>
  <si>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</si>
  <si>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</si>
  <si>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</si>
  <si>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</si>
  <si>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</si>
  <si>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</si>
  <si>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山都町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</si>
  <si>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</si>
  <si>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</si>
  <si>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</si>
  <si>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</si>
  <si>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</si>
  <si>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</si>
  <si>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</si>
  <si>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</si>
  <si>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</si>
  <si>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</si>
  <si>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</si>
  <si>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</si>
  <si>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</si>
  <si>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</si>
  <si>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</si>
  <si>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</si>
  <si>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</si>
  <si>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令和2年度の旧簡易水道統合により、各数値は大きく増減している。
有形固定資産減価償却率は類似団体平均を下回っているが、今後も経年による施設全体の老朽化が進み、上昇する見込みである。
管路更新率は、今年度は前年度より増加しているものの、類似団体平均を下回っている。
施設等更新計画に基づき更新工事を進めるとともに、更新費用が経営に与える影響を考慮し、事業費の平準化等投資の合理化に努めていく。</t>
    <rPh sb="0" eb="2">
      <t>レイワ</t>
    </rPh>
    <rPh sb="3" eb="5">
      <t>ネンド</t>
    </rPh>
    <rPh sb="6" eb="11">
      <t>キュウカンイスイドウ</t>
    </rPh>
    <rPh sb="11" eb="13">
      <t>トウゴウ</t>
    </rPh>
    <rPh sb="17" eb="20">
      <t>カクスウチ</t>
    </rPh>
    <rPh sb="21" eb="22">
      <t>オオ</t>
    </rPh>
    <rPh sb="24" eb="26">
      <t>ゾウゲン</t>
    </rPh>
    <rPh sb="32" eb="38">
      <t>ユウケイコテイシサン</t>
    </rPh>
    <rPh sb="38" eb="43">
      <t>ゲンカショウキャクリツ</t>
    </rPh>
    <rPh sb="44" eb="50">
      <t>ルイジダンタイヘイキン</t>
    </rPh>
    <rPh sb="51" eb="53">
      <t>シタマワ</t>
    </rPh>
    <rPh sb="59" eb="61">
      <t>コンゴ</t>
    </rPh>
    <rPh sb="62" eb="64">
      <t>ケイネン</t>
    </rPh>
    <rPh sb="67" eb="71">
      <t>シセツゼンタイ</t>
    </rPh>
    <rPh sb="72" eb="75">
      <t>ロウキュウカ</t>
    </rPh>
    <rPh sb="76" eb="77">
      <t>スス</t>
    </rPh>
    <rPh sb="79" eb="81">
      <t>ジョウショウ</t>
    </rPh>
    <rPh sb="83" eb="85">
      <t>ミコ</t>
    </rPh>
    <rPh sb="91" eb="96">
      <t>カンロコウシンリツ</t>
    </rPh>
    <rPh sb="98" eb="101">
      <t>コンネンド</t>
    </rPh>
    <rPh sb="102" eb="105">
      <t>ゼンネンド</t>
    </rPh>
    <rPh sb="107" eb="109">
      <t>ゾウカ</t>
    </rPh>
    <rPh sb="117" eb="123">
      <t>ルイジダンタイヘイキン</t>
    </rPh>
    <rPh sb="124" eb="126">
      <t>シタマワ</t>
    </rPh>
    <rPh sb="143" eb="147">
      <t>コウシンコウジ</t>
    </rPh>
    <rPh sb="148" eb="149">
      <t>スス</t>
    </rPh>
    <rPh sb="156" eb="160">
      <t>コウシンヒヨウ</t>
    </rPh>
    <rPh sb="161" eb="163">
      <t>ケイエイ</t>
    </rPh>
    <rPh sb="164" eb="165">
      <t>アタ</t>
    </rPh>
    <rPh sb="167" eb="169">
      <t>エイキョウ</t>
    </rPh>
    <rPh sb="170" eb="172">
      <t>コウリョ</t>
    </rPh>
    <rPh sb="174" eb="177">
      <t>ジギョウヒ</t>
    </rPh>
    <rPh sb="178" eb="181">
      <t>ヘイジュンカ</t>
    </rPh>
    <rPh sb="181" eb="182">
      <t>トウ</t>
    </rPh>
    <rPh sb="182" eb="184">
      <t>トウシ</t>
    </rPh>
    <rPh sb="185" eb="188">
      <t>ゴウリカ</t>
    </rPh>
    <rPh sb="189" eb="190">
      <t>ツト</t>
    </rPh>
    <phoneticPr fontId="4"/>
  </si>
  <si>
    <t>令和2年度の旧簡易水道の統合により引き継いだ管路等施設の更新や起債償還のための資金需要の増加により経営は厳しい状況にある。
今年度の水道料金改定により一定の経営改善は図られたものの、人口減少等による水道使用量の低下により今後の収益の伸び悩みが予測される。
管路等施設の更新は給水人口の減少に直面していることを踏まえ、施設のダウンサイジング等を検討し、十分に精査したうえで行っていく必要がある。
また、給水原価の上昇を抑えるため、経費の抑制に努めるなど引き続き経営努力を行っていく。</t>
    <rPh sb="0" eb="2">
      <t>レイワ</t>
    </rPh>
    <rPh sb="3" eb="5">
      <t>ネンド</t>
    </rPh>
    <rPh sb="6" eb="11">
      <t>キュウカンイスイドウ</t>
    </rPh>
    <rPh sb="12" eb="14">
      <t>トウゴウ</t>
    </rPh>
    <rPh sb="17" eb="18">
      <t>ヒ</t>
    </rPh>
    <rPh sb="19" eb="20">
      <t>ツ</t>
    </rPh>
    <rPh sb="22" eb="25">
      <t>カンロトウ</t>
    </rPh>
    <rPh sb="25" eb="27">
      <t>シセツ</t>
    </rPh>
    <rPh sb="28" eb="30">
      <t>コウシン</t>
    </rPh>
    <rPh sb="31" eb="35">
      <t>キサイショウカン</t>
    </rPh>
    <rPh sb="39" eb="43">
      <t>シキンジュヨウ</t>
    </rPh>
    <rPh sb="44" eb="46">
      <t>ゾウカ</t>
    </rPh>
    <rPh sb="49" eb="51">
      <t>ケイエイ</t>
    </rPh>
    <rPh sb="52" eb="53">
      <t>キビ</t>
    </rPh>
    <rPh sb="55" eb="57">
      <t>ジョウキョウ</t>
    </rPh>
    <rPh sb="62" eb="65">
      <t>コンネンド</t>
    </rPh>
    <rPh sb="66" eb="70">
      <t>スイドウリョウキン</t>
    </rPh>
    <rPh sb="70" eb="72">
      <t>カイテイ</t>
    </rPh>
    <rPh sb="75" eb="77">
      <t>イッテイ</t>
    </rPh>
    <rPh sb="78" eb="82">
      <t>ケイエイカイゼン</t>
    </rPh>
    <rPh sb="83" eb="84">
      <t>ハカ</t>
    </rPh>
    <rPh sb="91" eb="96">
      <t>ジンコウゲンショウトウ</t>
    </rPh>
    <rPh sb="99" eb="104">
      <t>スイドウシヨウリョウ</t>
    </rPh>
    <rPh sb="105" eb="107">
      <t>テイカ</t>
    </rPh>
    <rPh sb="110" eb="112">
      <t>コンゴ</t>
    </rPh>
    <rPh sb="113" eb="115">
      <t>シュウエキ</t>
    </rPh>
    <rPh sb="116" eb="117">
      <t>ノ</t>
    </rPh>
    <rPh sb="118" eb="119">
      <t>ナヤ</t>
    </rPh>
    <rPh sb="121" eb="123">
      <t>ヨソク</t>
    </rPh>
    <rPh sb="128" eb="131">
      <t>カンロトウ</t>
    </rPh>
    <rPh sb="131" eb="133">
      <t>シセツ</t>
    </rPh>
    <rPh sb="134" eb="136">
      <t>コウシン</t>
    </rPh>
    <rPh sb="137" eb="141">
      <t>キュウスイジンコウ</t>
    </rPh>
    <rPh sb="142" eb="144">
      <t>ゲンショウ</t>
    </rPh>
    <rPh sb="145" eb="147">
      <t>チョクメン</t>
    </rPh>
    <rPh sb="154" eb="155">
      <t>フ</t>
    </rPh>
    <rPh sb="158" eb="160">
      <t>シセツ</t>
    </rPh>
    <rPh sb="169" eb="170">
      <t>トウ</t>
    </rPh>
    <rPh sb="171" eb="173">
      <t>ケントウ</t>
    </rPh>
    <rPh sb="175" eb="177">
      <t>ジュウブン</t>
    </rPh>
    <rPh sb="178" eb="180">
      <t>セイサ</t>
    </rPh>
    <rPh sb="185" eb="186">
      <t>オコナ</t>
    </rPh>
    <rPh sb="190" eb="192">
      <t>ヒツヨウ</t>
    </rPh>
    <rPh sb="200" eb="204">
      <t>キュウスイゲンカ</t>
    </rPh>
    <rPh sb="205" eb="207">
      <t>ジョウショウ</t>
    </rPh>
    <rPh sb="208" eb="209">
      <t>オサ</t>
    </rPh>
    <rPh sb="214" eb="216">
      <t>ケイヒ</t>
    </rPh>
    <rPh sb="217" eb="219">
      <t>ヨクセイ</t>
    </rPh>
    <rPh sb="220" eb="221">
      <t>ツト</t>
    </rPh>
    <rPh sb="225" eb="226">
      <t>ヒ</t>
    </rPh>
    <rPh sb="227" eb="228">
      <t>ツヅ</t>
    </rPh>
    <rPh sb="229" eb="233">
      <t>ケイエイドリョク</t>
    </rPh>
    <rPh sb="234" eb="235">
      <t>オコナ</t>
    </rPh>
    <phoneticPr fontId="4"/>
  </si>
  <si>
    <t>令和2年度の旧簡易水道統合により、各数値は大きく増減している。
経常収支比率は、108.32%で黒字に転換している。これは今年度から水道料金を約20％増額改定したことによる給水収益の増加及び経営安定のために一般会計繰入金（基準外）を受け入れたことによるもので、これに伴い、累積欠損金は解消した。
料金回収率は77.43％で、水道料金改定により上昇しており、一定の経営改善は見られたものの、依然として給水収益以外の収入に依存する構造になっている。
流動比率は類似団体平均を下回っているものの、比率の分母となる流動負債のうち、企業債償還金に係る財源は一般会計繰入金を予定していることから大きな影響はないと考えている。
企業債残高対給水収益比率が類似団体平均を大きく上回っており、管路等施設の整備に対する企業債への依存度の高さが伺える。今後も施設更新を継続して行うにあたり、企業債の適正な借入により今後改善していく必要がある。
有収率は類似団体平均を下回っており、ほぼ横ばいの状態が続いている。漏水等の無効水量を減らし、有収率の向上につなげるため、老朽管の更新、漏水調査を計画的に実施していく。</t>
    <rPh sb="0" eb="2">
      <t>レイワ</t>
    </rPh>
    <rPh sb="3" eb="5">
      <t>ネンド</t>
    </rPh>
    <rPh sb="6" eb="11">
      <t>キュウカンイスイドウ</t>
    </rPh>
    <rPh sb="11" eb="13">
      <t>トウゴウ</t>
    </rPh>
    <rPh sb="17" eb="20">
      <t>カクスウチ</t>
    </rPh>
    <rPh sb="21" eb="22">
      <t>オオ</t>
    </rPh>
    <rPh sb="24" eb="26">
      <t>ゾウゲン</t>
    </rPh>
    <rPh sb="32" eb="38">
      <t>ケイジョウシュウシヒリツ</t>
    </rPh>
    <rPh sb="48" eb="50">
      <t>クロジ</t>
    </rPh>
    <rPh sb="51" eb="53">
      <t>テンカン</t>
    </rPh>
    <rPh sb="61" eb="64">
      <t>コンネンド</t>
    </rPh>
    <rPh sb="66" eb="70">
      <t>スイドウリョウキン</t>
    </rPh>
    <rPh sb="71" eb="72">
      <t>ヤク</t>
    </rPh>
    <rPh sb="75" eb="77">
      <t>ゾウガク</t>
    </rPh>
    <rPh sb="77" eb="79">
      <t>カイテイ</t>
    </rPh>
    <rPh sb="86" eb="90">
      <t>キュウスイシュウエキ</t>
    </rPh>
    <rPh sb="91" eb="93">
      <t>ゾウカ</t>
    </rPh>
    <rPh sb="93" eb="94">
      <t>オヨ</t>
    </rPh>
    <rPh sb="95" eb="99">
      <t>ケイエイアンテイ</t>
    </rPh>
    <rPh sb="103" eb="110">
      <t>イッパンカイケイクリイレキン</t>
    </rPh>
    <rPh sb="111" eb="114">
      <t>キジュンガイ</t>
    </rPh>
    <rPh sb="116" eb="117">
      <t>ウ</t>
    </rPh>
    <rPh sb="118" eb="119">
      <t>イ</t>
    </rPh>
    <rPh sb="133" eb="134">
      <t>トモナ</t>
    </rPh>
    <rPh sb="136" eb="141">
      <t>ルイセキケッソンキン</t>
    </rPh>
    <rPh sb="142" eb="144">
      <t>カイショウ</t>
    </rPh>
    <rPh sb="148" eb="153">
      <t>リョウキンカイシュウリツ</t>
    </rPh>
    <rPh sb="162" eb="168">
      <t>スイドウリョウキンカイテイ</t>
    </rPh>
    <rPh sb="171" eb="173">
      <t>ジョウショウ</t>
    </rPh>
    <rPh sb="178" eb="180">
      <t>イッテイ</t>
    </rPh>
    <rPh sb="181" eb="185">
      <t>ケイエイカイゼン</t>
    </rPh>
    <rPh sb="186" eb="187">
      <t>ミ</t>
    </rPh>
    <rPh sb="194" eb="196">
      <t>イゼン</t>
    </rPh>
    <rPh sb="199" eb="205">
      <t>キュウスイシュウエキイガイ</t>
    </rPh>
    <rPh sb="206" eb="208">
      <t>シュウニュウ</t>
    </rPh>
    <rPh sb="209" eb="211">
      <t>イゾン</t>
    </rPh>
    <rPh sb="213" eb="215">
      <t>コウゾウ</t>
    </rPh>
    <rPh sb="223" eb="227">
      <t>リュウドウヒリツ</t>
    </rPh>
    <rPh sb="228" eb="234">
      <t>ルイジダンタイヘイキン</t>
    </rPh>
    <rPh sb="235" eb="237">
      <t>シタマワ</t>
    </rPh>
    <rPh sb="245" eb="247">
      <t>ヒリツ</t>
    </rPh>
    <rPh sb="248" eb="250">
      <t>ブンボ</t>
    </rPh>
    <rPh sb="253" eb="257">
      <t>リュウドウフサイ</t>
    </rPh>
    <rPh sb="261" eb="264">
      <t>キギョウサイ</t>
    </rPh>
    <rPh sb="264" eb="267">
      <t>ショウカンキン</t>
    </rPh>
    <rPh sb="268" eb="269">
      <t>カカ</t>
    </rPh>
    <rPh sb="270" eb="272">
      <t>ザイゲン</t>
    </rPh>
    <rPh sb="273" eb="277">
      <t>イッパンカイケイ</t>
    </rPh>
    <rPh sb="277" eb="280">
      <t>クリイレキン</t>
    </rPh>
    <rPh sb="281" eb="283">
      <t>ヨテイ</t>
    </rPh>
    <rPh sb="291" eb="292">
      <t>オオ</t>
    </rPh>
    <rPh sb="294" eb="296">
      <t>エイキョウ</t>
    </rPh>
    <rPh sb="300" eb="301">
      <t>カンガ</t>
    </rPh>
    <rPh sb="307" eb="312">
      <t>キギョウサイザンダカ</t>
    </rPh>
    <rPh sb="312" eb="313">
      <t>タイ</t>
    </rPh>
    <rPh sb="313" eb="319">
      <t>キュウスイシュウエキヒリツ</t>
    </rPh>
    <rPh sb="320" eb="326">
      <t>ルイジダンタイヘイキン</t>
    </rPh>
    <rPh sb="327" eb="328">
      <t>オオ</t>
    </rPh>
    <rPh sb="330" eb="332">
      <t>ウワマワ</t>
    </rPh>
    <rPh sb="337" eb="340">
      <t>カンロトウ</t>
    </rPh>
    <rPh sb="340" eb="342">
      <t>シセツ</t>
    </rPh>
    <rPh sb="343" eb="345">
      <t>セイビ</t>
    </rPh>
    <rPh sb="346" eb="347">
      <t>タイ</t>
    </rPh>
    <rPh sb="349" eb="352">
      <t>キギョウサイ</t>
    </rPh>
    <rPh sb="354" eb="357">
      <t>イゾンド</t>
    </rPh>
    <rPh sb="358" eb="359">
      <t>タカ</t>
    </rPh>
    <rPh sb="361" eb="362">
      <t>ウカガ</t>
    </rPh>
    <rPh sb="365" eb="367">
      <t>コンゴ</t>
    </rPh>
    <rPh sb="368" eb="372">
      <t>シセツコウシン</t>
    </rPh>
    <rPh sb="373" eb="375">
      <t>ケイゾク</t>
    </rPh>
    <rPh sb="377" eb="378">
      <t>オコナ</t>
    </rPh>
    <rPh sb="384" eb="387">
      <t>キギョウサイ</t>
    </rPh>
    <rPh sb="388" eb="390">
      <t>テキセイ</t>
    </rPh>
    <rPh sb="391" eb="393">
      <t>カリイレ</t>
    </rPh>
    <rPh sb="396" eb="398">
      <t>コンゴ</t>
    </rPh>
    <rPh sb="398" eb="400">
      <t>カイゼン</t>
    </rPh>
    <rPh sb="404" eb="406">
      <t>ヒツヨウ</t>
    </rPh>
    <rPh sb="411" eb="414">
      <t>ユウシュウリツ</t>
    </rPh>
    <rPh sb="415" eb="421">
      <t>ルイジダンタイヘイキン</t>
    </rPh>
    <rPh sb="422" eb="424">
      <t>シタマワ</t>
    </rPh>
    <rPh sb="431" eb="432">
      <t>ヨコ</t>
    </rPh>
    <rPh sb="435" eb="437">
      <t>ジョウタイ</t>
    </rPh>
    <rPh sb="438" eb="439">
      <t>ツヅ</t>
    </rPh>
    <rPh sb="444" eb="447">
      <t>ロウスイトウ</t>
    </rPh>
    <rPh sb="448" eb="452">
      <t>ムコウスイリョウ</t>
    </rPh>
    <rPh sb="453" eb="454">
      <t>ヘ</t>
    </rPh>
    <rPh sb="457" eb="460">
      <t>ユウシュウリツ</t>
    </rPh>
    <rPh sb="461" eb="463">
      <t>コウジョウ</t>
    </rPh>
    <rPh sb="471" eb="474">
      <t>ロウキュウカン</t>
    </rPh>
    <rPh sb="475" eb="477">
      <t>コウシン</t>
    </rPh>
    <rPh sb="478" eb="482">
      <t>ロウスイチョウサ</t>
    </rPh>
    <rPh sb="483" eb="486">
      <t>ケイカクテキ</t>
    </rPh>
    <rPh sb="487" eb="48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</si>
</sst>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0.51</c:v>
                </c:pt>
                <c:pt idx="2">
                  <c:v>0.11</c:v>
                </c:pt>
                <c:pt idx="3">
                  <c:v>0.04</c:v>
                </c:pt>
                <c:pt idx="4">
                  <c:v>0.17</c:v>
                </c:pt>
              </c:numCache>
            </c:numRef>
          </c:val>
          <c:extLst xmlns:c16r2="http://schemas.microsoft.com/office/drawing/2015/06/chart">
            <c:ext xmlns:c16="http://schemas.microsoft.com/office/drawing/2014/chart" uri="{C3380CC4-5D6E-409C-BE32-E72D297353CC}">
              <c16:uniqueId val="{00000000-1FC4-4741-B154-026B6BE1C939}"/>
            </c:ext>
          </c:extLst>
        </c:ser>
        <c:dLbls>
          <c:showLegendKey val="0"/>
          <c:showVal val="0"/>
          <c:showCatName val="0"/>
          <c:showSerName val="0"/>
          <c:showPercent val="0"/>
          <c:showBubbleSize val="0"/>
        </c:dLbls>
        <c:gapWidth val="150"/>
        <c:axId val="347445984"/>
        <c:axId val="347379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0.32</c:v>
                </c:pt>
                <c:pt idx="1">
                  <c:v>0.81</c:v>
                </c:pt>
                <c:pt idx="2">
                  <c:v>0.4</c:v>
                </c:pt>
                <c:pt idx="3">
                  <c:v>0.36</c:v>
                </c:pt>
                <c:pt idx="4">
                  <c:v>0.56999999999999995</c:v>
                </c:pt>
              </c:numCache>
            </c:numRef>
          </c:val>
          <c:smooth val="0"/>
          <c:extLst xmlns:c16r2="http://schemas.microsoft.com/office/drawing/2015/06/chart">
            <c:ext xmlns:c16="http://schemas.microsoft.com/office/drawing/2014/chart" uri="{C3380CC4-5D6E-409C-BE32-E72D297353CC}">
              <c16:uniqueId val="{00000001-1FC4-4741-B154-026B6BE1C939}"/>
            </c:ext>
          </c:extLst>
        </c:ser>
        <c:dLbls>
          <c:showLegendKey val="0"/>
          <c:showVal val="0"/>
          <c:showCatName val="0"/>
          <c:showSerName val="0"/>
          <c:showPercent val="0"/>
          <c:showBubbleSize val="0"/>
        </c:dLbls>
        <c:marker val="1"/>
        <c:smooth val="0"/>
        <c:axId val="347445984"/>
        <c:axId val="347379768"/>
      </c:lineChart>
      <c:dateAx>
        <c:axId val="347445984"/>
        <c:scaling>
          <c:orientation val="minMax"/>
        </c:scaling>
        <c:delete val="1"/>
        <c:axPos val="b"/>
        <c:numFmt formatCode="&quot;H&quot;yy" sourceLinked="1"/>
        <c:majorTickMark val="none"/>
        <c:minorTickMark val="none"/>
        <c:tickLblPos val="none"/>
        <c:crossAx val="347379768"/>
        <c:crosses val="autoZero"/>
        <c:auto val="1"/>
        <c:lblOffset val="100"/>
        <c:baseTimeUnit val="years"/>
      </c:dateAx>
      <c:valAx>
        <c:axId val="34737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4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38.619999999999997</c:v>
                </c:pt>
                <c:pt idx="1">
                  <c:v>43.12</c:v>
                </c:pt>
                <c:pt idx="2">
                  <c:v>95.66</c:v>
                </c:pt>
                <c:pt idx="3">
                  <c:v>87.53</c:v>
                </c:pt>
                <c:pt idx="4">
                  <c:v>85.85</c:v>
                </c:pt>
              </c:numCache>
            </c:numRef>
          </c:val>
          <c:extLst xmlns:c16r2="http://schemas.microsoft.com/office/drawing/2015/06/chart">
            <c:ext xmlns:c16="http://schemas.microsoft.com/office/drawing/2014/chart" uri="{C3380CC4-5D6E-409C-BE32-E72D297353CC}">
              <c16:uniqueId val="{00000000-AC7F-4FDB-BD65-BB2701701FD1}"/>
            </c:ext>
          </c:extLst>
        </c:ser>
        <c:dLbls>
          <c:showLegendKey val="0"/>
          <c:showVal val="0"/>
          <c:showCatName val="0"/>
          <c:showSerName val="0"/>
          <c:showPercent val="0"/>
          <c:showBubbleSize val="0"/>
        </c:dLbls>
        <c:gapWidth val="150"/>
        <c:axId val="407644936"/>
        <c:axId val="40764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39.61</c:v>
                </c:pt>
                <c:pt idx="1">
                  <c:v>41.06</c:v>
                </c:pt>
                <c:pt idx="2">
                  <c:v>49.38</c:v>
                </c:pt>
                <c:pt idx="3">
                  <c:v>50.09</c:v>
                </c:pt>
                <c:pt idx="4">
                  <c:v>50.1</c:v>
                </c:pt>
              </c:numCache>
            </c:numRef>
          </c:val>
          <c:smooth val="0"/>
          <c:extLst xmlns:c16r2="http://schemas.microsoft.com/office/drawing/2015/06/chart">
            <c:ext xmlns:c16="http://schemas.microsoft.com/office/drawing/2014/chart" uri="{C3380CC4-5D6E-409C-BE32-E72D297353CC}">
              <c16:uniqueId val="{00000001-AC7F-4FDB-BD65-BB2701701FD1}"/>
            </c:ext>
          </c:extLst>
        </c:ser>
        <c:dLbls>
          <c:showLegendKey val="0"/>
          <c:showVal val="0"/>
          <c:showCatName val="0"/>
          <c:showSerName val="0"/>
          <c:showPercent val="0"/>
          <c:showBubbleSize val="0"/>
        </c:dLbls>
        <c:marker val="1"/>
        <c:smooth val="0"/>
        <c:axId val="407644936"/>
        <c:axId val="407645328"/>
      </c:lineChart>
      <c:dateAx>
        <c:axId val="407644936"/>
        <c:scaling>
          <c:orientation val="minMax"/>
        </c:scaling>
        <c:delete val="1"/>
        <c:axPos val="b"/>
        <c:numFmt formatCode="&quot;H&quot;yy" sourceLinked="1"/>
        <c:majorTickMark val="none"/>
        <c:minorTickMark val="none"/>
        <c:tickLblPos val="none"/>
        <c:crossAx val="407645328"/>
        <c:crosses val="autoZero"/>
        <c:auto val="1"/>
        <c:lblOffset val="100"/>
        <c:baseTimeUnit val="years"/>
      </c:dateAx>
      <c:valAx>
        <c:axId val="40764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64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64.98</c:v>
                </c:pt>
                <c:pt idx="1">
                  <c:v>56.01</c:v>
                </c:pt>
                <c:pt idx="2">
                  <c:v>62.61</c:v>
                </c:pt>
                <c:pt idx="3">
                  <c:v>66.75</c:v>
                </c:pt>
                <c:pt idx="4">
                  <c:v>66.680000000000007</c:v>
                </c:pt>
              </c:numCache>
            </c:numRef>
          </c:val>
          <c:extLst xmlns:c16r2="http://schemas.microsoft.com/office/drawing/2015/06/chart">
            <c:ext xmlns:c16="http://schemas.microsoft.com/office/drawing/2014/chart" uri="{C3380CC4-5D6E-409C-BE32-E72D297353CC}">
              <c16:uniqueId val="{00000000-8426-48C2-B676-B2DB395CD850}"/>
            </c:ext>
          </c:extLst>
        </c:ser>
        <c:dLbls>
          <c:showLegendKey val="0"/>
          <c:showVal val="0"/>
          <c:showCatName val="0"/>
          <c:showSerName val="0"/>
          <c:showPercent val="0"/>
          <c:showBubbleSize val="0"/>
        </c:dLbls>
        <c:gapWidth val="150"/>
        <c:axId val="407643368"/>
        <c:axId val="40764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72.959999999999994</c:v>
                </c:pt>
                <c:pt idx="1">
                  <c:v>72.42</c:v>
                </c:pt>
                <c:pt idx="2">
                  <c:v>78.010000000000005</c:v>
                </c:pt>
                <c:pt idx="3">
                  <c:v>77.599999999999994</c:v>
                </c:pt>
                <c:pt idx="4">
                  <c:v>77.3</c:v>
                </c:pt>
              </c:numCache>
            </c:numRef>
          </c:val>
          <c:smooth val="0"/>
          <c:extLst xmlns:c16r2="http://schemas.microsoft.com/office/drawing/2015/06/chart">
            <c:ext xmlns:c16="http://schemas.microsoft.com/office/drawing/2014/chart" uri="{C3380CC4-5D6E-409C-BE32-E72D297353CC}">
              <c16:uniqueId val="{00000001-8426-48C2-B676-B2DB395CD850}"/>
            </c:ext>
          </c:extLst>
        </c:ser>
        <c:dLbls>
          <c:showLegendKey val="0"/>
          <c:showVal val="0"/>
          <c:showCatName val="0"/>
          <c:showSerName val="0"/>
          <c:showPercent val="0"/>
          <c:showBubbleSize val="0"/>
        </c:dLbls>
        <c:marker val="1"/>
        <c:smooth val="0"/>
        <c:axId val="407643368"/>
        <c:axId val="407643760"/>
      </c:lineChart>
      <c:dateAx>
        <c:axId val="407643368"/>
        <c:scaling>
          <c:orientation val="minMax"/>
        </c:scaling>
        <c:delete val="1"/>
        <c:axPos val="b"/>
        <c:numFmt formatCode="&quot;H&quot;yy" sourceLinked="1"/>
        <c:majorTickMark val="none"/>
        <c:minorTickMark val="none"/>
        <c:tickLblPos val="none"/>
        <c:crossAx val="407643760"/>
        <c:crosses val="autoZero"/>
        <c:auto val="1"/>
        <c:lblOffset val="100"/>
        <c:baseTimeUnit val="years"/>
      </c:dateAx>
      <c:valAx>
        <c:axId val="40764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64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115.83</c:v>
                </c:pt>
                <c:pt idx="1">
                  <c:v>104.78</c:v>
                </c:pt>
                <c:pt idx="2">
                  <c:v>90.23</c:v>
                </c:pt>
                <c:pt idx="3">
                  <c:v>89.71</c:v>
                </c:pt>
                <c:pt idx="4">
                  <c:v>108.32</c:v>
                </c:pt>
              </c:numCache>
            </c:numRef>
          </c:val>
          <c:extLst xmlns:c16r2="http://schemas.microsoft.com/office/drawing/2015/06/chart">
            <c:ext xmlns:c16="http://schemas.microsoft.com/office/drawing/2014/chart" uri="{C3380CC4-5D6E-409C-BE32-E72D297353CC}">
              <c16:uniqueId val="{00000000-66E2-4AC5-90C0-6DC731476021}"/>
            </c:ext>
          </c:extLst>
        </c:ser>
        <c:dLbls>
          <c:showLegendKey val="0"/>
          <c:showVal val="0"/>
          <c:showCatName val="0"/>
          <c:showSerName val="0"/>
          <c:showPercent val="0"/>
          <c:showBubbleSize val="0"/>
        </c:dLbls>
        <c:gapWidth val="150"/>
        <c:axId val="347386640"/>
        <c:axId val="347384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107.64</c:v>
                </c:pt>
                <c:pt idx="1">
                  <c:v>108.22</c:v>
                </c:pt>
                <c:pt idx="2">
                  <c:v>105.34</c:v>
                </c:pt>
                <c:pt idx="3">
                  <c:v>105.77</c:v>
                </c:pt>
                <c:pt idx="4">
                  <c:v>104.82</c:v>
                </c:pt>
              </c:numCache>
            </c:numRef>
          </c:val>
          <c:smooth val="0"/>
          <c:extLst xmlns:c16r2="http://schemas.microsoft.com/office/drawing/2015/06/chart">
            <c:ext xmlns:c16="http://schemas.microsoft.com/office/drawing/2014/chart" uri="{C3380CC4-5D6E-409C-BE32-E72D297353CC}">
              <c16:uniqueId val="{00000001-66E2-4AC5-90C0-6DC731476021}"/>
            </c:ext>
          </c:extLst>
        </c:ser>
        <c:dLbls>
          <c:showLegendKey val="0"/>
          <c:showVal val="0"/>
          <c:showCatName val="0"/>
          <c:showSerName val="0"/>
          <c:showPercent val="0"/>
          <c:showBubbleSize val="0"/>
        </c:dLbls>
        <c:marker val="1"/>
        <c:smooth val="0"/>
        <c:axId val="347386640"/>
        <c:axId val="347384680"/>
      </c:lineChart>
      <c:dateAx>
        <c:axId val="347386640"/>
        <c:scaling>
          <c:orientation val="minMax"/>
        </c:scaling>
        <c:delete val="1"/>
        <c:axPos val="b"/>
        <c:numFmt formatCode="&quot;H&quot;yy" sourceLinked="1"/>
        <c:majorTickMark val="none"/>
        <c:minorTickMark val="none"/>
        <c:tickLblPos val="none"/>
        <c:crossAx val="347384680"/>
        <c:crosses val="autoZero"/>
        <c:auto val="1"/>
        <c:lblOffset val="100"/>
        <c:baseTimeUnit val="years"/>
      </c:dateAx>
      <c:valAx>
        <c:axId val="347384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738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53.56</c:v>
                </c:pt>
                <c:pt idx="1">
                  <c:v>54.63</c:v>
                </c:pt>
                <c:pt idx="2">
                  <c:v>18.45</c:v>
                </c:pt>
                <c:pt idx="3">
                  <c:v>21.53</c:v>
                </c:pt>
                <c:pt idx="4">
                  <c:v>24.39</c:v>
                </c:pt>
              </c:numCache>
            </c:numRef>
          </c:val>
          <c:extLst xmlns:c16r2="http://schemas.microsoft.com/office/drawing/2015/06/chart">
            <c:ext xmlns:c16="http://schemas.microsoft.com/office/drawing/2014/chart" uri="{C3380CC4-5D6E-409C-BE32-E72D297353CC}">
              <c16:uniqueId val="{00000000-A296-482F-8497-15835AE8464A}"/>
            </c:ext>
          </c:extLst>
        </c:ser>
        <c:dLbls>
          <c:showLegendKey val="0"/>
          <c:showVal val="0"/>
          <c:showCatName val="0"/>
          <c:showSerName val="0"/>
          <c:showPercent val="0"/>
          <c:showBubbleSize val="0"/>
        </c:dLbls>
        <c:gapWidth val="150"/>
        <c:axId val="347385856"/>
        <c:axId val="34738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54.09</c:v>
                </c:pt>
                <c:pt idx="1">
                  <c:v>52.73</c:v>
                </c:pt>
                <c:pt idx="2">
                  <c:v>47.5</c:v>
                </c:pt>
                <c:pt idx="3">
                  <c:v>48.41</c:v>
                </c:pt>
                <c:pt idx="4">
                  <c:v>50.02</c:v>
                </c:pt>
              </c:numCache>
            </c:numRef>
          </c:val>
          <c:smooth val="0"/>
          <c:extLst xmlns:c16r2="http://schemas.microsoft.com/office/drawing/2015/06/chart">
            <c:ext xmlns:c16="http://schemas.microsoft.com/office/drawing/2014/chart" uri="{C3380CC4-5D6E-409C-BE32-E72D297353CC}">
              <c16:uniqueId val="{00000001-A296-482F-8497-15835AE8464A}"/>
            </c:ext>
          </c:extLst>
        </c:ser>
        <c:dLbls>
          <c:showLegendKey val="0"/>
          <c:showVal val="0"/>
          <c:showCatName val="0"/>
          <c:showSerName val="0"/>
          <c:showPercent val="0"/>
          <c:showBubbleSize val="0"/>
        </c:dLbls>
        <c:marker val="1"/>
        <c:smooth val="0"/>
        <c:axId val="347385856"/>
        <c:axId val="347387424"/>
      </c:lineChart>
      <c:dateAx>
        <c:axId val="347385856"/>
        <c:scaling>
          <c:orientation val="minMax"/>
        </c:scaling>
        <c:delete val="1"/>
        <c:axPos val="b"/>
        <c:numFmt formatCode="&quot;H&quot;yy" sourceLinked="1"/>
        <c:majorTickMark val="none"/>
        <c:minorTickMark val="none"/>
        <c:tickLblPos val="none"/>
        <c:crossAx val="347387424"/>
        <c:crosses val="autoZero"/>
        <c:auto val="1"/>
        <c:lblOffset val="100"/>
        <c:baseTimeUnit val="years"/>
      </c:dateAx>
      <c:valAx>
        <c:axId val="34738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8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21.55</c:v>
                </c:pt>
                <c:pt idx="1">
                  <c:v>21.52</c:v>
                </c:pt>
                <c:pt idx="2">
                  <c:v>30.51</c:v>
                </c:pt>
                <c:pt idx="3">
                  <c:v>30.54</c:v>
                </c:pt>
                <c:pt idx="4">
                  <c:v>31.14</c:v>
                </c:pt>
              </c:numCache>
            </c:numRef>
          </c:val>
          <c:extLst xmlns:c16r2="http://schemas.microsoft.com/office/drawing/2015/06/chart">
            <c:ext xmlns:c16="http://schemas.microsoft.com/office/drawing/2014/chart" uri="{C3380CC4-5D6E-409C-BE32-E72D297353CC}">
              <c16:uniqueId val="{00000000-2FD3-40BD-876C-DBB8D6F92C98}"/>
            </c:ext>
          </c:extLst>
        </c:ser>
        <c:dLbls>
          <c:showLegendKey val="0"/>
          <c:showVal val="0"/>
          <c:showCatName val="0"/>
          <c:showSerName val="0"/>
          <c:showPercent val="0"/>
          <c:showBubbleSize val="0"/>
        </c:dLbls>
        <c:gapWidth val="150"/>
        <c:axId val="347388208"/>
        <c:axId val="40786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18.68</c:v>
                </c:pt>
                <c:pt idx="1">
                  <c:v>19.91</c:v>
                </c:pt>
                <c:pt idx="2">
                  <c:v>17.399999999999999</c:v>
                </c:pt>
                <c:pt idx="3">
                  <c:v>18.64</c:v>
                </c:pt>
                <c:pt idx="4">
                  <c:v>19.510000000000002</c:v>
                </c:pt>
              </c:numCache>
            </c:numRef>
          </c:val>
          <c:smooth val="0"/>
          <c:extLst xmlns:c16r2="http://schemas.microsoft.com/office/drawing/2015/06/chart">
            <c:ext xmlns:c16="http://schemas.microsoft.com/office/drawing/2014/chart" uri="{C3380CC4-5D6E-409C-BE32-E72D297353CC}">
              <c16:uniqueId val="{00000001-2FD3-40BD-876C-DBB8D6F92C98}"/>
            </c:ext>
          </c:extLst>
        </c:ser>
        <c:dLbls>
          <c:showLegendKey val="0"/>
          <c:showVal val="0"/>
          <c:showCatName val="0"/>
          <c:showSerName val="0"/>
          <c:showPercent val="0"/>
          <c:showBubbleSize val="0"/>
        </c:dLbls>
        <c:marker val="1"/>
        <c:smooth val="0"/>
        <c:axId val="347388208"/>
        <c:axId val="407861400"/>
      </c:lineChart>
      <c:dateAx>
        <c:axId val="347388208"/>
        <c:scaling>
          <c:orientation val="minMax"/>
        </c:scaling>
        <c:delete val="1"/>
        <c:axPos val="b"/>
        <c:numFmt formatCode="&quot;H&quot;yy" sourceLinked="1"/>
        <c:majorTickMark val="none"/>
        <c:minorTickMark val="none"/>
        <c:tickLblPos val="none"/>
        <c:crossAx val="407861400"/>
        <c:crosses val="autoZero"/>
        <c:auto val="1"/>
        <c:lblOffset val="100"/>
        <c:baseTimeUnit val="years"/>
      </c:dateAx>
      <c:valAx>
        <c:axId val="40786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8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formatCode="#,##0.00;&quot;△&quot;#,##0.00;&quot;-&quot;">
                  <c:v>13.78</c:v>
                </c:pt>
                <c:pt idx="4">
                  <c:v>0</c:v>
                </c:pt>
              </c:numCache>
            </c:numRef>
          </c:val>
          <c:extLst xmlns:c16r2="http://schemas.microsoft.com/office/drawing/2015/06/chart">
            <c:ext xmlns:c16="http://schemas.microsoft.com/office/drawing/2014/chart" uri="{C3380CC4-5D6E-409C-BE32-E72D297353CC}">
              <c16:uniqueId val="{00000000-E499-4D70-9BF4-6348D014CC4F}"/>
            </c:ext>
          </c:extLst>
        </c:ser>
        <c:dLbls>
          <c:showLegendKey val="0"/>
          <c:showVal val="0"/>
          <c:showCatName val="0"/>
          <c:showSerName val="0"/>
          <c:showPercent val="0"/>
          <c:showBubbleSize val="0"/>
        </c:dLbls>
        <c:gapWidth val="150"/>
        <c:axId val="407863752"/>
        <c:axId val="40786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30.84</c:v>
                </c:pt>
                <c:pt idx="1">
                  <c:v>25.29</c:v>
                </c:pt>
                <c:pt idx="2">
                  <c:v>24.04</c:v>
                </c:pt>
                <c:pt idx="3">
                  <c:v>28.03</c:v>
                </c:pt>
                <c:pt idx="4">
                  <c:v>26.73</c:v>
                </c:pt>
              </c:numCache>
            </c:numRef>
          </c:val>
          <c:smooth val="0"/>
          <c:extLst xmlns:c16r2="http://schemas.microsoft.com/office/drawing/2015/06/chart">
            <c:ext xmlns:c16="http://schemas.microsoft.com/office/drawing/2014/chart" uri="{C3380CC4-5D6E-409C-BE32-E72D297353CC}">
              <c16:uniqueId val="{00000001-E499-4D70-9BF4-6348D014CC4F}"/>
            </c:ext>
          </c:extLst>
        </c:ser>
        <c:dLbls>
          <c:showLegendKey val="0"/>
          <c:showVal val="0"/>
          <c:showCatName val="0"/>
          <c:showSerName val="0"/>
          <c:showPercent val="0"/>
          <c:showBubbleSize val="0"/>
        </c:dLbls>
        <c:marker val="1"/>
        <c:smooth val="0"/>
        <c:axId val="407863752"/>
        <c:axId val="407866888"/>
      </c:lineChart>
      <c:dateAx>
        <c:axId val="407863752"/>
        <c:scaling>
          <c:orientation val="minMax"/>
        </c:scaling>
        <c:delete val="1"/>
        <c:axPos val="b"/>
        <c:numFmt formatCode="&quot;H&quot;yy" sourceLinked="1"/>
        <c:majorTickMark val="none"/>
        <c:minorTickMark val="none"/>
        <c:tickLblPos val="none"/>
        <c:crossAx val="407866888"/>
        <c:crosses val="autoZero"/>
        <c:auto val="1"/>
        <c:lblOffset val="100"/>
        <c:baseTimeUnit val="years"/>
      </c:dateAx>
      <c:valAx>
        <c:axId val="407866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786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784.13</c:v>
                </c:pt>
                <c:pt idx="1">
                  <c:v>868.96</c:v>
                </c:pt>
                <c:pt idx="2">
                  <c:v>135.54</c:v>
                </c:pt>
                <c:pt idx="3">
                  <c:v>138.34</c:v>
                </c:pt>
                <c:pt idx="4">
                  <c:v>167.01</c:v>
                </c:pt>
              </c:numCache>
            </c:numRef>
          </c:val>
          <c:extLst xmlns:c16r2="http://schemas.microsoft.com/office/drawing/2015/06/chart">
            <c:ext xmlns:c16="http://schemas.microsoft.com/office/drawing/2014/chart" uri="{C3380CC4-5D6E-409C-BE32-E72D297353CC}">
              <c16:uniqueId val="{00000000-0EE6-40EF-9F47-5E22E4382410}"/>
            </c:ext>
          </c:extLst>
        </c:ser>
        <c:dLbls>
          <c:showLegendKey val="0"/>
          <c:showVal val="0"/>
          <c:showCatName val="0"/>
          <c:showSerName val="0"/>
          <c:showPercent val="0"/>
          <c:showBubbleSize val="0"/>
        </c:dLbls>
        <c:gapWidth val="150"/>
        <c:axId val="407864144"/>
        <c:axId val="407867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450.54</c:v>
                </c:pt>
                <c:pt idx="1">
                  <c:v>348.88</c:v>
                </c:pt>
                <c:pt idx="2">
                  <c:v>305.08</c:v>
                </c:pt>
                <c:pt idx="3">
                  <c:v>305.33999999999997</c:v>
                </c:pt>
                <c:pt idx="4">
                  <c:v>310.01</c:v>
                </c:pt>
              </c:numCache>
            </c:numRef>
          </c:val>
          <c:smooth val="0"/>
          <c:extLst xmlns:c16r2="http://schemas.microsoft.com/office/drawing/2015/06/chart">
            <c:ext xmlns:c16="http://schemas.microsoft.com/office/drawing/2014/chart" uri="{C3380CC4-5D6E-409C-BE32-E72D297353CC}">
              <c16:uniqueId val="{00000001-0EE6-40EF-9F47-5E22E4382410}"/>
            </c:ext>
          </c:extLst>
        </c:ser>
        <c:dLbls>
          <c:showLegendKey val="0"/>
          <c:showVal val="0"/>
          <c:showCatName val="0"/>
          <c:showSerName val="0"/>
          <c:showPercent val="0"/>
          <c:showBubbleSize val="0"/>
        </c:dLbls>
        <c:marker val="1"/>
        <c:smooth val="0"/>
        <c:axId val="407864144"/>
        <c:axId val="407867672"/>
      </c:lineChart>
      <c:dateAx>
        <c:axId val="407864144"/>
        <c:scaling>
          <c:orientation val="minMax"/>
        </c:scaling>
        <c:delete val="1"/>
        <c:axPos val="b"/>
        <c:numFmt formatCode="&quot;H&quot;yy" sourceLinked="1"/>
        <c:majorTickMark val="none"/>
        <c:minorTickMark val="none"/>
        <c:tickLblPos val="none"/>
        <c:crossAx val="407867672"/>
        <c:crosses val="autoZero"/>
        <c:auto val="1"/>
        <c:lblOffset val="100"/>
        <c:baseTimeUnit val="years"/>
      </c:dateAx>
      <c:valAx>
        <c:axId val="407867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786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270.62</c:v>
                </c:pt>
                <c:pt idx="1">
                  <c:v>251.11</c:v>
                </c:pt>
                <c:pt idx="2">
                  <c:v>1326.15</c:v>
                </c:pt>
                <c:pt idx="3">
                  <c:v>1249.6500000000001</c:v>
                </c:pt>
                <c:pt idx="4">
                  <c:v>982.24</c:v>
                </c:pt>
              </c:numCache>
            </c:numRef>
          </c:val>
          <c:extLst xmlns:c16r2="http://schemas.microsoft.com/office/drawing/2015/06/chart">
            <c:ext xmlns:c16="http://schemas.microsoft.com/office/drawing/2014/chart" uri="{C3380CC4-5D6E-409C-BE32-E72D297353CC}">
              <c16:uniqueId val="{00000000-0716-4E7B-9EB5-A9AE1AB527CE}"/>
            </c:ext>
          </c:extLst>
        </c:ser>
        <c:dLbls>
          <c:showLegendKey val="0"/>
          <c:showVal val="0"/>
          <c:showCatName val="0"/>
          <c:showSerName val="0"/>
          <c:showPercent val="0"/>
          <c:showBubbleSize val="0"/>
        </c:dLbls>
        <c:gapWidth val="150"/>
        <c:axId val="407864928"/>
        <c:axId val="40786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496.56</c:v>
                </c:pt>
                <c:pt idx="1">
                  <c:v>540.38</c:v>
                </c:pt>
                <c:pt idx="2">
                  <c:v>585.59</c:v>
                </c:pt>
                <c:pt idx="3">
                  <c:v>561.34</c:v>
                </c:pt>
                <c:pt idx="4">
                  <c:v>538.33000000000004</c:v>
                </c:pt>
              </c:numCache>
            </c:numRef>
          </c:val>
          <c:smooth val="0"/>
          <c:extLst xmlns:c16r2="http://schemas.microsoft.com/office/drawing/2015/06/chart">
            <c:ext xmlns:c16="http://schemas.microsoft.com/office/drawing/2014/chart" uri="{C3380CC4-5D6E-409C-BE32-E72D297353CC}">
              <c16:uniqueId val="{00000001-0716-4E7B-9EB5-A9AE1AB527CE}"/>
            </c:ext>
          </c:extLst>
        </c:ser>
        <c:dLbls>
          <c:showLegendKey val="0"/>
          <c:showVal val="0"/>
          <c:showCatName val="0"/>
          <c:showSerName val="0"/>
          <c:showPercent val="0"/>
          <c:showBubbleSize val="0"/>
        </c:dLbls>
        <c:marker val="1"/>
        <c:smooth val="0"/>
        <c:axId val="407864928"/>
        <c:axId val="407862576"/>
      </c:lineChart>
      <c:dateAx>
        <c:axId val="407864928"/>
        <c:scaling>
          <c:orientation val="minMax"/>
        </c:scaling>
        <c:delete val="1"/>
        <c:axPos val="b"/>
        <c:numFmt formatCode="&quot;H&quot;yy" sourceLinked="1"/>
        <c:majorTickMark val="none"/>
        <c:minorTickMark val="none"/>
        <c:tickLblPos val="none"/>
        <c:crossAx val="407862576"/>
        <c:crosses val="autoZero"/>
        <c:auto val="1"/>
        <c:lblOffset val="100"/>
        <c:baseTimeUnit val="years"/>
      </c:dateAx>
      <c:valAx>
        <c:axId val="407862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78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116.96</c:v>
                </c:pt>
                <c:pt idx="1">
                  <c:v>101.76</c:v>
                </c:pt>
                <c:pt idx="2">
                  <c:v>59.99</c:v>
                </c:pt>
                <c:pt idx="3">
                  <c:v>60.86</c:v>
                </c:pt>
                <c:pt idx="4">
                  <c:v>77.430000000000007</c:v>
                </c:pt>
              </c:numCache>
            </c:numRef>
          </c:val>
          <c:extLst xmlns:c16r2="http://schemas.microsoft.com/office/drawing/2015/06/chart">
            <c:ext xmlns:c16="http://schemas.microsoft.com/office/drawing/2014/chart" uri="{C3380CC4-5D6E-409C-BE32-E72D297353CC}">
              <c16:uniqueId val="{00000000-AFC7-4D9F-B5A7-1D1B15DEA7C2}"/>
            </c:ext>
          </c:extLst>
        </c:ser>
        <c:dLbls>
          <c:showLegendKey val="0"/>
          <c:showVal val="0"/>
          <c:showCatName val="0"/>
          <c:showSerName val="0"/>
          <c:showPercent val="0"/>
          <c:showBubbleSize val="0"/>
        </c:dLbls>
        <c:gapWidth val="150"/>
        <c:axId val="407862968"/>
        <c:axId val="40786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84.9</c:v>
                </c:pt>
                <c:pt idx="1">
                  <c:v>83.22</c:v>
                </c:pt>
                <c:pt idx="2">
                  <c:v>82.78</c:v>
                </c:pt>
                <c:pt idx="3">
                  <c:v>84.82</c:v>
                </c:pt>
                <c:pt idx="4">
                  <c:v>82.29</c:v>
                </c:pt>
              </c:numCache>
            </c:numRef>
          </c:val>
          <c:smooth val="0"/>
          <c:extLst xmlns:c16r2="http://schemas.microsoft.com/office/drawing/2015/06/chart">
            <c:ext xmlns:c16="http://schemas.microsoft.com/office/drawing/2014/chart" uri="{C3380CC4-5D6E-409C-BE32-E72D297353CC}">
              <c16:uniqueId val="{00000001-AFC7-4D9F-B5A7-1D1B15DEA7C2}"/>
            </c:ext>
          </c:extLst>
        </c:ser>
        <c:dLbls>
          <c:showLegendKey val="0"/>
          <c:showVal val="0"/>
          <c:showCatName val="0"/>
          <c:showSerName val="0"/>
          <c:showPercent val="0"/>
          <c:showBubbleSize val="0"/>
        </c:dLbls>
        <c:marker val="1"/>
        <c:smooth val="0"/>
        <c:axId val="407862968"/>
        <c:axId val="407863360"/>
      </c:lineChart>
      <c:dateAx>
        <c:axId val="407862968"/>
        <c:scaling>
          <c:orientation val="minMax"/>
        </c:scaling>
        <c:delete val="1"/>
        <c:axPos val="b"/>
        <c:numFmt formatCode="&quot;H&quot;yy" sourceLinked="1"/>
        <c:majorTickMark val="none"/>
        <c:minorTickMark val="none"/>
        <c:tickLblPos val="none"/>
        <c:crossAx val="407863360"/>
        <c:crosses val="autoZero"/>
        <c:auto val="1"/>
        <c:lblOffset val="100"/>
        <c:baseTimeUnit val="years"/>
      </c:dateAx>
      <c:valAx>
        <c:axId val="4078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86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130.82</c:v>
                </c:pt>
                <c:pt idx="1">
                  <c:v>151.47</c:v>
                </c:pt>
                <c:pt idx="2">
                  <c:v>256.8</c:v>
                </c:pt>
                <c:pt idx="3">
                  <c:v>255.76</c:v>
                </c:pt>
                <c:pt idx="4">
                  <c:v>240.2</c:v>
                </c:pt>
              </c:numCache>
            </c:numRef>
          </c:val>
          <c:extLst xmlns:c16r2="http://schemas.microsoft.com/office/drawing/2015/06/chart">
            <c:ext xmlns:c16="http://schemas.microsoft.com/office/drawing/2014/chart" uri="{C3380CC4-5D6E-409C-BE32-E72D297353CC}">
              <c16:uniqueId val="{00000000-B5A8-47F1-94B8-11F7CB8143D4}"/>
            </c:ext>
          </c:extLst>
        </c:ser>
        <c:dLbls>
          <c:showLegendKey val="0"/>
          <c:showVal val="0"/>
          <c:showCatName val="0"/>
          <c:showSerName val="0"/>
          <c:showPercent val="0"/>
          <c:showBubbleSize val="0"/>
        </c:dLbls>
        <c:gapWidth val="150"/>
        <c:axId val="407865712"/>
        <c:axId val="40764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231.9</c:v>
                </c:pt>
                <c:pt idx="1">
                  <c:v>234.17</c:v>
                </c:pt>
                <c:pt idx="2">
                  <c:v>225.09</c:v>
                </c:pt>
                <c:pt idx="3">
                  <c:v>224.82</c:v>
                </c:pt>
                <c:pt idx="4">
                  <c:v>230.85</c:v>
                </c:pt>
              </c:numCache>
            </c:numRef>
          </c:val>
          <c:smooth val="0"/>
          <c:extLst xmlns:c16r2="http://schemas.microsoft.com/office/drawing/2015/06/chart">
            <c:ext xmlns:c16="http://schemas.microsoft.com/office/drawing/2014/chart" uri="{C3380CC4-5D6E-409C-BE32-E72D297353CC}">
              <c16:uniqueId val="{00000001-B5A8-47F1-94B8-11F7CB8143D4}"/>
            </c:ext>
          </c:extLst>
        </c:ser>
        <c:dLbls>
          <c:showLegendKey val="0"/>
          <c:showVal val="0"/>
          <c:showCatName val="0"/>
          <c:showSerName val="0"/>
          <c:showPercent val="0"/>
          <c:showBubbleSize val="0"/>
        </c:dLbls>
        <c:marker val="1"/>
        <c:smooth val="0"/>
        <c:axId val="407865712"/>
        <c:axId val="407648856"/>
      </c:lineChart>
      <c:dateAx>
        <c:axId val="407865712"/>
        <c:scaling>
          <c:orientation val="minMax"/>
        </c:scaling>
        <c:delete val="1"/>
        <c:axPos val="b"/>
        <c:numFmt formatCode="&quot;H&quot;yy" sourceLinked="1"/>
        <c:majorTickMark val="none"/>
        <c:minorTickMark val="none"/>
        <c:tickLblPos val="none"/>
        <c:crossAx val="407648856"/>
        <c:crosses val="autoZero"/>
        <c:auto val="1"/>
        <c:lblOffset val="100"/>
        <c:baseTimeUnit val="years"/>
      </c:dateAx>
      <c:valAx>
        <c:axId val="40764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86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熊本県　山都町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13623</v>
      </c>
      <c r="AM8" s="45"/>
      <c r="AN8" s="45"/>
      <c r="AO8" s="45"/>
      <c r="AP8" s="45"/>
      <c r="AQ8" s="45"/>
      <c r="AR8" s="45"/>
      <c r="AS8" s="45"/>
      <c r="AT8" s="46">
        <f>データ!$S$6</f>
        <v>544.66999999999996</v>
      </c>
      <c r="AU8" s="47"/>
      <c r="AV8" s="47"/>
      <c r="AW8" s="47"/>
      <c r="AX8" s="47"/>
      <c r="AY8" s="47"/>
      <c r="AZ8" s="47"/>
      <c r="BA8" s="47"/>
      <c r="BB8" s="48">
        <f>データ!$T$6</f>
        <v>25.01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58.63</v>
      </c>
      <c r="J10" s="47"/>
      <c r="K10" s="47"/>
      <c r="L10" s="47"/>
      <c r="M10" s="47"/>
      <c r="N10" s="47"/>
      <c r="O10" s="81"/>
      <c r="P10" s="48">
        <f>データ!$P$6</f>
        <v>64.95</v>
      </c>
      <c r="Q10" s="48"/>
      <c r="R10" s="48"/>
      <c r="S10" s="48"/>
      <c r="T10" s="48"/>
      <c r="U10" s="48"/>
      <c r="V10" s="48"/>
      <c r="W10" s="45">
        <f>データ!$Q$6</f>
        <v>3751</v>
      </c>
      <c r="X10" s="45"/>
      <c r="Y10" s="45"/>
      <c r="Z10" s="45"/>
      <c r="AA10" s="45"/>
      <c r="AB10" s="45"/>
      <c r="AC10" s="45"/>
      <c r="AD10" s="2"/>
      <c r="AE10" s="2"/>
      <c r="AF10" s="2"/>
      <c r="AG10" s="2"/>
      <c r="AH10" s="2"/>
      <c r="AI10" s="2"/>
      <c r="AJ10" s="2"/>
      <c r="AK10" s="2"/>
      <c r="AL10" s="45">
        <f>データ!$U$6</f>
        <v>8747</v>
      </c>
      <c r="AM10" s="45"/>
      <c r="AN10" s="45"/>
      <c r="AO10" s="45"/>
      <c r="AP10" s="45"/>
      <c r="AQ10" s="45"/>
      <c r="AR10" s="45"/>
      <c r="AS10" s="45"/>
      <c r="AT10" s="46">
        <f>データ!$V$6</f>
        <v>68.459999999999994</v>
      </c>
      <c r="AU10" s="47"/>
      <c r="AV10" s="47"/>
      <c r="AW10" s="47"/>
      <c r="AX10" s="47"/>
      <c r="AY10" s="47"/>
      <c r="AZ10" s="47"/>
      <c r="BA10" s="47"/>
      <c r="BB10" s="48">
        <f>データ!$W$6</f>
        <v>127.77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St4ObPRiztx7PA1prgYFtC5u6OFHGxkmUPSq2wZXfzjO6pHUEW6E4S+LBLRX1K5rQ9ftYjGubkYdDbZiIUxYAg==" saltValue="Ss7pI+dtRQ5XfRdkbJbFh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434477</v>
      </c>
      <c r="D6" s="20">
        <f t="shared" si="3"/>
        <v>46</v>
      </c>
      <c r="E6" s="20">
        <f t="shared" si="3"/>
        <v>1</v>
      </c>
      <c r="F6" s="20">
        <f t="shared" si="3"/>
        <v>0</v>
      </c>
      <c r="G6" s="20">
        <f t="shared" si="3"/>
        <v>1</v>
      </c>
      <c r="H6" s="20" t="str">
        <f t="shared" si="3"/>
        <v>熊本県　山都町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58.63</v>
      </c>
      <c r="P6" s="21">
        <f t="shared" si="3"/>
        <v>64.95</v>
      </c>
      <c r="Q6" s="21">
        <f t="shared" si="3"/>
        <v>3751</v>
      </c>
      <c r="R6" s="21">
        <f t="shared" si="3"/>
        <v>13623</v>
      </c>
      <c r="S6" s="21">
        <f t="shared" si="3"/>
        <v>544.66999999999996</v>
      </c>
      <c r="T6" s="21">
        <f t="shared" si="3"/>
        <v>25.01</v>
      </c>
      <c r="U6" s="21">
        <f t="shared" si="3"/>
        <v>8747</v>
      </c>
      <c r="V6" s="21">
        <f t="shared" si="3"/>
        <v>68.459999999999994</v>
      </c>
      <c r="W6" s="21">
        <f t="shared" si="3"/>
        <v>127.77</v>
      </c>
      <c r="X6" s="22">
        <f>IF(X7="",NA(),X7)</f>
        <v>115.83</v>
      </c>
      <c r="Y6" s="22">
        <f t="shared" ref="Y6:AG6" si="4">IF(Y7="",NA(),Y7)</f>
        <v>104.78</v>
      </c>
      <c r="Z6" s="22">
        <f t="shared" si="4"/>
        <v>90.23</v>
      </c>
      <c r="AA6" s="22">
        <f t="shared" si="4"/>
        <v>89.71</v>
      </c>
      <c r="AB6" s="22">
        <f t="shared" si="4"/>
        <v>108.32</v>
      </c>
      <c r="AC6" s="22">
        <f t="shared" si="4"/>
        <v>107.64</v>
      </c>
      <c r="AD6" s="22">
        <f t="shared" si="4"/>
        <v>108.22</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2">
        <f t="shared" si="5"/>
        <v>13.78</v>
      </c>
      <c r="AM6" s="21">
        <f t="shared" si="5"/>
        <v>0</v>
      </c>
      <c r="AN6" s="22">
        <f t="shared" si="5"/>
        <v>30.84</v>
      </c>
      <c r="AO6" s="22">
        <f t="shared" si="5"/>
        <v>25.29</v>
      </c>
      <c r="AP6" s="22">
        <f t="shared" si="5"/>
        <v>24.04</v>
      </c>
      <c r="AQ6" s="22">
        <f t="shared" si="5"/>
        <v>28.03</v>
      </c>
      <c r="AR6" s="22">
        <f t="shared" si="5"/>
        <v>26.73</v>
      </c>
      <c r="AS6" s="21" t="str">
        <f>IF(AS7="","",IF(AS7="-","【-】","【"&amp;SUBSTITUTE(TEXT(AS7,"#,##0.00"),"-","△")&amp;"】"))</f>
        <v>【1.34】</v>
      </c>
      <c r="AT6" s="22">
        <f>IF(AT7="",NA(),AT7)</f>
        <v>784.13</v>
      </c>
      <c r="AU6" s="22">
        <f t="shared" ref="AU6:BC6" si="6">IF(AU7="",NA(),AU7)</f>
        <v>868.96</v>
      </c>
      <c r="AV6" s="22">
        <f t="shared" si="6"/>
        <v>135.54</v>
      </c>
      <c r="AW6" s="22">
        <f t="shared" si="6"/>
        <v>138.34</v>
      </c>
      <c r="AX6" s="22">
        <f t="shared" si="6"/>
        <v>167.01</v>
      </c>
      <c r="AY6" s="22">
        <f t="shared" si="6"/>
        <v>450.54</v>
      </c>
      <c r="AZ6" s="22">
        <f t="shared" si="6"/>
        <v>348.88</v>
      </c>
      <c r="BA6" s="22">
        <f t="shared" si="6"/>
        <v>305.08</v>
      </c>
      <c r="BB6" s="22">
        <f t="shared" si="6"/>
        <v>305.33999999999997</v>
      </c>
      <c r="BC6" s="22">
        <f t="shared" si="6"/>
        <v>310.01</v>
      </c>
      <c r="BD6" s="21" t="str">
        <f>IF(BD7="","",IF(BD7="-","【-】","【"&amp;SUBSTITUTE(TEXT(BD7,"#,##0.00"),"-","△")&amp;"】"))</f>
        <v>【252.29】</v>
      </c>
      <c r="BE6" s="22">
        <f>IF(BE7="",NA(),BE7)</f>
        <v>270.62</v>
      </c>
      <c r="BF6" s="22">
        <f t="shared" ref="BF6:BN6" si="7">IF(BF7="",NA(),BF7)</f>
        <v>251.11</v>
      </c>
      <c r="BG6" s="22">
        <f t="shared" si="7"/>
        <v>1326.15</v>
      </c>
      <c r="BH6" s="22">
        <f t="shared" si="7"/>
        <v>1249.6500000000001</v>
      </c>
      <c r="BI6" s="22">
        <f t="shared" si="7"/>
        <v>982.24</v>
      </c>
      <c r="BJ6" s="22">
        <f t="shared" si="7"/>
        <v>496.56</v>
      </c>
      <c r="BK6" s="22">
        <f t="shared" si="7"/>
        <v>540.38</v>
      </c>
      <c r="BL6" s="22">
        <f t="shared" si="7"/>
        <v>585.59</v>
      </c>
      <c r="BM6" s="22">
        <f t="shared" si="7"/>
        <v>561.34</v>
      </c>
      <c r="BN6" s="22">
        <f t="shared" si="7"/>
        <v>538.33000000000004</v>
      </c>
      <c r="BO6" s="21" t="str">
        <f>IF(BO7="","",IF(BO7="-","【-】","【"&amp;SUBSTITUTE(TEXT(BO7,"#,##0.00"),"-","△")&amp;"】"))</f>
        <v>【268.07】</v>
      </c>
      <c r="BP6" s="22">
        <f>IF(BP7="",NA(),BP7)</f>
        <v>116.96</v>
      </c>
      <c r="BQ6" s="22">
        <f t="shared" ref="BQ6:BY6" si="8">IF(BQ7="",NA(),BQ7)</f>
        <v>101.76</v>
      </c>
      <c r="BR6" s="22">
        <f t="shared" si="8"/>
        <v>59.99</v>
      </c>
      <c r="BS6" s="22">
        <f t="shared" si="8"/>
        <v>60.86</v>
      </c>
      <c r="BT6" s="22">
        <f t="shared" si="8"/>
        <v>77.430000000000007</v>
      </c>
      <c r="BU6" s="22">
        <f t="shared" si="8"/>
        <v>84.9</v>
      </c>
      <c r="BV6" s="22">
        <f t="shared" si="8"/>
        <v>83.22</v>
      </c>
      <c r="BW6" s="22">
        <f t="shared" si="8"/>
        <v>82.78</v>
      </c>
      <c r="BX6" s="22">
        <f t="shared" si="8"/>
        <v>84.82</v>
      </c>
      <c r="BY6" s="22">
        <f t="shared" si="8"/>
        <v>82.29</v>
      </c>
      <c r="BZ6" s="21" t="str">
        <f>IF(BZ7="","",IF(BZ7="-","【-】","【"&amp;SUBSTITUTE(TEXT(BZ7,"#,##0.00"),"-","△")&amp;"】"))</f>
        <v>【97.47】</v>
      </c>
      <c r="CA6" s="22">
        <f>IF(CA7="",NA(),CA7)</f>
        <v>130.82</v>
      </c>
      <c r="CB6" s="22">
        <f t="shared" ref="CB6:CJ6" si="9">IF(CB7="",NA(),CB7)</f>
        <v>151.47</v>
      </c>
      <c r="CC6" s="22">
        <f t="shared" si="9"/>
        <v>256.8</v>
      </c>
      <c r="CD6" s="22">
        <f t="shared" si="9"/>
        <v>255.76</v>
      </c>
      <c r="CE6" s="22">
        <f t="shared" si="9"/>
        <v>240.2</v>
      </c>
      <c r="CF6" s="22">
        <f t="shared" si="9"/>
        <v>231.9</v>
      </c>
      <c r="CG6" s="22">
        <f t="shared" si="9"/>
        <v>234.17</v>
      </c>
      <c r="CH6" s="22">
        <f t="shared" si="9"/>
        <v>225.09</v>
      </c>
      <c r="CI6" s="22">
        <f t="shared" si="9"/>
        <v>224.82</v>
      </c>
      <c r="CJ6" s="22">
        <f t="shared" si="9"/>
        <v>230.85</v>
      </c>
      <c r="CK6" s="21" t="str">
        <f>IF(CK7="","",IF(CK7="-","【-】","【"&amp;SUBSTITUTE(TEXT(CK7,"#,##0.00"),"-","△")&amp;"】"))</f>
        <v>【174.75】</v>
      </c>
      <c r="CL6" s="22">
        <f>IF(CL7="",NA(),CL7)</f>
        <v>38.619999999999997</v>
      </c>
      <c r="CM6" s="22">
        <f t="shared" ref="CM6:CU6" si="10">IF(CM7="",NA(),CM7)</f>
        <v>43.12</v>
      </c>
      <c r="CN6" s="22">
        <f t="shared" si="10"/>
        <v>95.66</v>
      </c>
      <c r="CO6" s="22">
        <f t="shared" si="10"/>
        <v>87.53</v>
      </c>
      <c r="CP6" s="22">
        <f t="shared" si="10"/>
        <v>85.85</v>
      </c>
      <c r="CQ6" s="22">
        <f t="shared" si="10"/>
        <v>39.61</v>
      </c>
      <c r="CR6" s="22">
        <f t="shared" si="10"/>
        <v>41.06</v>
      </c>
      <c r="CS6" s="22">
        <f t="shared" si="10"/>
        <v>49.38</v>
      </c>
      <c r="CT6" s="22">
        <f t="shared" si="10"/>
        <v>50.09</v>
      </c>
      <c r="CU6" s="22">
        <f t="shared" si="10"/>
        <v>50.1</v>
      </c>
      <c r="CV6" s="21" t="str">
        <f>IF(CV7="","",IF(CV7="-","【-】","【"&amp;SUBSTITUTE(TEXT(CV7,"#,##0.00"),"-","△")&amp;"】"))</f>
        <v>【59.97】</v>
      </c>
      <c r="CW6" s="22">
        <f>IF(CW7="",NA(),CW7)</f>
        <v>64.98</v>
      </c>
      <c r="CX6" s="22">
        <f t="shared" ref="CX6:DF6" si="11">IF(CX7="",NA(),CX7)</f>
        <v>56.01</v>
      </c>
      <c r="CY6" s="22">
        <f t="shared" si="11"/>
        <v>62.61</v>
      </c>
      <c r="CZ6" s="22">
        <f t="shared" si="11"/>
        <v>66.75</v>
      </c>
      <c r="DA6" s="22">
        <f t="shared" si="11"/>
        <v>66.680000000000007</v>
      </c>
      <c r="DB6" s="22">
        <f t="shared" si="11"/>
        <v>72.959999999999994</v>
      </c>
      <c r="DC6" s="22">
        <f t="shared" si="11"/>
        <v>72.42</v>
      </c>
      <c r="DD6" s="22">
        <f t="shared" si="11"/>
        <v>78.010000000000005</v>
      </c>
      <c r="DE6" s="22">
        <f t="shared" si="11"/>
        <v>77.599999999999994</v>
      </c>
      <c r="DF6" s="22">
        <f t="shared" si="11"/>
        <v>77.3</v>
      </c>
      <c r="DG6" s="21" t="str">
        <f>IF(DG7="","",IF(DG7="-","【-】","【"&amp;SUBSTITUTE(TEXT(DG7,"#,##0.00"),"-","△")&amp;"】"))</f>
        <v>【89.76】</v>
      </c>
      <c r="DH6" s="22">
        <f>IF(DH7="",NA(),DH7)</f>
        <v>53.56</v>
      </c>
      <c r="DI6" s="22">
        <f t="shared" ref="DI6:DQ6" si="12">IF(DI7="",NA(),DI7)</f>
        <v>54.63</v>
      </c>
      <c r="DJ6" s="22">
        <f t="shared" si="12"/>
        <v>18.45</v>
      </c>
      <c r="DK6" s="22">
        <f t="shared" si="12"/>
        <v>21.53</v>
      </c>
      <c r="DL6" s="22">
        <f t="shared" si="12"/>
        <v>24.39</v>
      </c>
      <c r="DM6" s="22">
        <f t="shared" si="12"/>
        <v>54.09</v>
      </c>
      <c r="DN6" s="22">
        <f t="shared" si="12"/>
        <v>52.73</v>
      </c>
      <c r="DO6" s="22">
        <f t="shared" si="12"/>
        <v>47.5</v>
      </c>
      <c r="DP6" s="22">
        <f t="shared" si="12"/>
        <v>48.41</v>
      </c>
      <c r="DQ6" s="22">
        <f t="shared" si="12"/>
        <v>50.02</v>
      </c>
      <c r="DR6" s="21" t="str">
        <f>IF(DR7="","",IF(DR7="-","【-】","【"&amp;SUBSTITUTE(TEXT(DR7,"#,##0.00"),"-","△")&amp;"】"))</f>
        <v>【51.51】</v>
      </c>
      <c r="DS6" s="22">
        <f>IF(DS7="",NA(),DS7)</f>
        <v>21.55</v>
      </c>
      <c r="DT6" s="22">
        <f t="shared" ref="DT6:EB6" si="13">IF(DT7="",NA(),DT7)</f>
        <v>21.52</v>
      </c>
      <c r="DU6" s="22">
        <f t="shared" si="13"/>
        <v>30.51</v>
      </c>
      <c r="DV6" s="22">
        <f t="shared" si="13"/>
        <v>30.54</v>
      </c>
      <c r="DW6" s="22">
        <f t="shared" si="13"/>
        <v>31.14</v>
      </c>
      <c r="DX6" s="22">
        <f t="shared" si="13"/>
        <v>18.68</v>
      </c>
      <c r="DY6" s="22">
        <f t="shared" si="13"/>
        <v>19.91</v>
      </c>
      <c r="DZ6" s="22">
        <f t="shared" si="13"/>
        <v>17.399999999999999</v>
      </c>
      <c r="EA6" s="22">
        <f t="shared" si="13"/>
        <v>18.64</v>
      </c>
      <c r="EB6" s="22">
        <f t="shared" si="13"/>
        <v>19.510000000000002</v>
      </c>
      <c r="EC6" s="21" t="str">
        <f>IF(EC7="","",IF(EC7="-","【-】","【"&amp;SUBSTITUTE(TEXT(EC7,"#,##0.00"),"-","△")&amp;"】"))</f>
        <v>【23.75】</v>
      </c>
      <c r="ED6" s="21">
        <f>IF(ED7="",NA(),ED7)</f>
        <v>0</v>
      </c>
      <c r="EE6" s="22">
        <f t="shared" ref="EE6:EM6" si="14">IF(EE7="",NA(),EE7)</f>
        <v>0.51</v>
      </c>
      <c r="EF6" s="22">
        <f t="shared" si="14"/>
        <v>0.11</v>
      </c>
      <c r="EG6" s="22">
        <f t="shared" si="14"/>
        <v>0.04</v>
      </c>
      <c r="EH6" s="22">
        <f t="shared" si="14"/>
        <v>0.17</v>
      </c>
      <c r="EI6" s="22">
        <f t="shared" si="14"/>
        <v>0.32</v>
      </c>
      <c r="EJ6" s="22">
        <f t="shared" si="14"/>
        <v>0.81</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434477</v>
      </c>
      <c r="D7" s="24">
        <v>46</v>
      </c>
      <c r="E7" s="24">
        <v>1</v>
      </c>
      <c r="F7" s="24">
        <v>0</v>
      </c>
      <c r="G7" s="24">
        <v>1</v>
      </c>
      <c r="H7" s="24" t="s">
        <v>92</v>
      </c>
      <c r="I7" s="24" t="s">
        <v>93</v>
      </c>
      <c r="J7" s="24" t="s">
        <v>94</v>
      </c>
      <c r="K7" s="24" t="s">
        <v>95</v>
      </c>
      <c r="L7" s="24" t="s">
        <v>96</v>
      </c>
      <c r="M7" s="24" t="s">
        <v>97</v>
      </c>
      <c r="N7" s="25" t="s">
        <v>98</v>
      </c>
      <c r="O7" s="25">
        <v>58.63</v>
      </c>
      <c r="P7" s="25">
        <v>64.95</v>
      </c>
      <c r="Q7" s="25">
        <v>3751</v>
      </c>
      <c r="R7" s="25">
        <v>13623</v>
      </c>
      <c r="S7" s="25">
        <v>544.66999999999996</v>
      </c>
      <c r="T7" s="25">
        <v>25.01</v>
      </c>
      <c r="U7" s="25">
        <v>8747</v>
      </c>
      <c r="V7" s="25">
        <v>68.459999999999994</v>
      </c>
      <c r="W7" s="25">
        <v>127.77</v>
      </c>
      <c r="X7" s="25">
        <v>115.83</v>
      </c>
      <c r="Y7" s="25">
        <v>104.78</v>
      </c>
      <c r="Z7" s="25">
        <v>90.23</v>
      </c>
      <c r="AA7" s="25">
        <v>89.71</v>
      </c>
      <c r="AB7" s="25">
        <v>108.32</v>
      </c>
      <c r="AC7" s="25">
        <v>107.64</v>
      </c>
      <c r="AD7" s="25">
        <v>108.22</v>
      </c>
      <c r="AE7" s="25">
        <v>105.34</v>
      </c>
      <c r="AF7" s="25">
        <v>105.77</v>
      </c>
      <c r="AG7" s="25">
        <v>104.82</v>
      </c>
      <c r="AH7" s="25">
        <v>108.7</v>
      </c>
      <c r="AI7" s="25">
        <v>0</v>
      </c>
      <c r="AJ7" s="25">
        <v>0</v>
      </c>
      <c r="AK7" s="25">
        <v>0</v>
      </c>
      <c r="AL7" s="25">
        <v>13.78</v>
      </c>
      <c r="AM7" s="25">
        <v>0</v>
      </c>
      <c r="AN7" s="25">
        <v>30.84</v>
      </c>
      <c r="AO7" s="25">
        <v>25.29</v>
      </c>
      <c r="AP7" s="25">
        <v>24.04</v>
      </c>
      <c r="AQ7" s="25">
        <v>28.03</v>
      </c>
      <c r="AR7" s="25">
        <v>26.73</v>
      </c>
      <c r="AS7" s="25">
        <v>1.34</v>
      </c>
      <c r="AT7" s="25">
        <v>784.13</v>
      </c>
      <c r="AU7" s="25">
        <v>868.96</v>
      </c>
      <c r="AV7" s="25">
        <v>135.54</v>
      </c>
      <c r="AW7" s="25">
        <v>138.34</v>
      </c>
      <c r="AX7" s="25">
        <v>167.01</v>
      </c>
      <c r="AY7" s="25">
        <v>450.54</v>
      </c>
      <c r="AZ7" s="25">
        <v>348.88</v>
      </c>
      <c r="BA7" s="25">
        <v>305.08</v>
      </c>
      <c r="BB7" s="25">
        <v>305.33999999999997</v>
      </c>
      <c r="BC7" s="25">
        <v>310.01</v>
      </c>
      <c r="BD7" s="25">
        <v>252.29</v>
      </c>
      <c r="BE7" s="25">
        <v>270.62</v>
      </c>
      <c r="BF7" s="25">
        <v>251.11</v>
      </c>
      <c r="BG7" s="25">
        <v>1326.15</v>
      </c>
      <c r="BH7" s="25">
        <v>1249.6500000000001</v>
      </c>
      <c r="BI7" s="25">
        <v>982.24</v>
      </c>
      <c r="BJ7" s="25">
        <v>496.56</v>
      </c>
      <c r="BK7" s="25">
        <v>540.38</v>
      </c>
      <c r="BL7" s="25">
        <v>585.59</v>
      </c>
      <c r="BM7" s="25">
        <v>561.34</v>
      </c>
      <c r="BN7" s="25">
        <v>538.33000000000004</v>
      </c>
      <c r="BO7" s="25">
        <v>268.07</v>
      </c>
      <c r="BP7" s="25">
        <v>116.96</v>
      </c>
      <c r="BQ7" s="25">
        <v>101.76</v>
      </c>
      <c r="BR7" s="25">
        <v>59.99</v>
      </c>
      <c r="BS7" s="25">
        <v>60.86</v>
      </c>
      <c r="BT7" s="25">
        <v>77.430000000000007</v>
      </c>
      <c r="BU7" s="25">
        <v>84.9</v>
      </c>
      <c r="BV7" s="25">
        <v>83.22</v>
      </c>
      <c r="BW7" s="25">
        <v>82.78</v>
      </c>
      <c r="BX7" s="25">
        <v>84.82</v>
      </c>
      <c r="BY7" s="25">
        <v>82.29</v>
      </c>
      <c r="BZ7" s="25">
        <v>97.47</v>
      </c>
      <c r="CA7" s="25">
        <v>130.82</v>
      </c>
      <c r="CB7" s="25">
        <v>151.47</v>
      </c>
      <c r="CC7" s="25">
        <v>256.8</v>
      </c>
      <c r="CD7" s="25">
        <v>255.76</v>
      </c>
      <c r="CE7" s="25">
        <v>240.2</v>
      </c>
      <c r="CF7" s="25">
        <v>231.9</v>
      </c>
      <c r="CG7" s="25">
        <v>234.17</v>
      </c>
      <c r="CH7" s="25">
        <v>225.09</v>
      </c>
      <c r="CI7" s="25">
        <v>224.82</v>
      </c>
      <c r="CJ7" s="25">
        <v>230.85</v>
      </c>
      <c r="CK7" s="25">
        <v>174.75</v>
      </c>
      <c r="CL7" s="25">
        <v>38.619999999999997</v>
      </c>
      <c r="CM7" s="25">
        <v>43.12</v>
      </c>
      <c r="CN7" s="25">
        <v>95.66</v>
      </c>
      <c r="CO7" s="25">
        <v>87.53</v>
      </c>
      <c r="CP7" s="25">
        <v>85.85</v>
      </c>
      <c r="CQ7" s="25">
        <v>39.61</v>
      </c>
      <c r="CR7" s="25">
        <v>41.06</v>
      </c>
      <c r="CS7" s="25">
        <v>49.38</v>
      </c>
      <c r="CT7" s="25">
        <v>50.09</v>
      </c>
      <c r="CU7" s="25">
        <v>50.1</v>
      </c>
      <c r="CV7" s="25">
        <v>59.97</v>
      </c>
      <c r="CW7" s="25">
        <v>64.98</v>
      </c>
      <c r="CX7" s="25">
        <v>56.01</v>
      </c>
      <c r="CY7" s="25">
        <v>62.61</v>
      </c>
      <c r="CZ7" s="25">
        <v>66.75</v>
      </c>
      <c r="DA7" s="25">
        <v>66.680000000000007</v>
      </c>
      <c r="DB7" s="25">
        <v>72.959999999999994</v>
      </c>
      <c r="DC7" s="25">
        <v>72.42</v>
      </c>
      <c r="DD7" s="25">
        <v>78.010000000000005</v>
      </c>
      <c r="DE7" s="25">
        <v>77.599999999999994</v>
      </c>
      <c r="DF7" s="25">
        <v>77.3</v>
      </c>
      <c r="DG7" s="25">
        <v>89.76</v>
      </c>
      <c r="DH7" s="25">
        <v>53.56</v>
      </c>
      <c r="DI7" s="25">
        <v>54.63</v>
      </c>
      <c r="DJ7" s="25">
        <v>18.45</v>
      </c>
      <c r="DK7" s="25">
        <v>21.53</v>
      </c>
      <c r="DL7" s="25">
        <v>24.39</v>
      </c>
      <c r="DM7" s="25">
        <v>54.09</v>
      </c>
      <c r="DN7" s="25">
        <v>52.73</v>
      </c>
      <c r="DO7" s="25">
        <v>47.5</v>
      </c>
      <c r="DP7" s="25">
        <v>48.41</v>
      </c>
      <c r="DQ7" s="25">
        <v>50.02</v>
      </c>
      <c r="DR7" s="25">
        <v>51.51</v>
      </c>
      <c r="DS7" s="25">
        <v>21.55</v>
      </c>
      <c r="DT7" s="25">
        <v>21.52</v>
      </c>
      <c r="DU7" s="25">
        <v>30.51</v>
      </c>
      <c r="DV7" s="25">
        <v>30.54</v>
      </c>
      <c r="DW7" s="25">
        <v>31.14</v>
      </c>
      <c r="DX7" s="25">
        <v>18.68</v>
      </c>
      <c r="DY7" s="25">
        <v>19.91</v>
      </c>
      <c r="DZ7" s="25">
        <v>17.399999999999999</v>
      </c>
      <c r="EA7" s="25">
        <v>18.64</v>
      </c>
      <c r="EB7" s="25">
        <v>19.510000000000002</v>
      </c>
      <c r="EC7" s="25">
        <v>23.75</v>
      </c>
      <c r="ED7" s="25">
        <v>0</v>
      </c>
      <c r="EE7" s="25">
        <v>0.51</v>
      </c>
      <c r="EF7" s="25">
        <v>0.11</v>
      </c>
      <c r="EG7" s="25">
        <v>0.04</v>
      </c>
      <c r="EH7" s="25">
        <v>0.17</v>
      </c>
      <c r="EI7" s="25">
        <v>0.32</v>
      </c>
      <c r="EJ7" s="25">
        <v>0.81</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里枝</cp:lastModifiedBy>
  <cp:lastPrinted>2024-01-22T07:15:44Z</cp:lastPrinted>
  <dcterms:created xsi:type="dcterms:W3CDTF">2023-12-05T01:02:01Z</dcterms:created>
  <dcterms:modified xsi:type="dcterms:W3CDTF">2024-01-22T07:16:12Z</dcterms:modified>
  <cp:category/>
</cp:coreProperties>
</file>