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ta\data\建設課 上水道係\83 地方公営企業\01 メール\R5(2023)\240118　FW__【県市町村課：1_31〆】公営企業に係る経営比較分析表（令和４年度決算）の分析等について（依頼）\"/>
    </mc:Choice>
  </mc:AlternateContent>
  <workbookProtection workbookAlgorithmName="SHA-512" workbookHashValue="y3Av1a4MxLNS6ZUcQIqRVTfLKKE6kQxZ6NnUT25pfCFHhLpZz/EMfG5PlcZKxnZdoHJtpSFBzTS4SsEf2VR7CA==" workbookSaltValue="38efK+mTKaFFKi6tCrKYS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<sst xmlns="http://schemas.openxmlformats.org/spreadsheetml/2006/main" count="294" uniqueCount="114">
  <si>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</si>
  <si>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</si>
  <si>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</si>
  <si>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</si>
  <si>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</si>
  <si>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</si>
  <si>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</si>
  <si>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</si>
  <si>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</si>
  <si>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</si>
  <si>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</si>
  <si>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</si>
  <si>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</si>
  <si>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</si>
  <si>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</si>
  <si>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</si>
  <si>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</si>
  <si>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</si>
  <si>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</si>
  <si>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</si>
  <si>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</si>
  <si>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</si>
  <si>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</si>
  <si>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</si>
  <si>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</si>
  <si>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</si>
  <si>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</si>
  <si>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</si>
  <si>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</si>
  <si>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</si>
  <si>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</si>
  <si>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</si>
  <si>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</si>
  <si>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</si>
  <si>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</si>
  <si>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</si>
  <si>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</si>
  <si>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</si>
  <si>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</si>
  <si>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</si>
  <si>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</si>
  <si>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</si>
  <si>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</si>
  <si>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</si>
  <si>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</si>
  <si>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</si>
  <si>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</si>
  <si>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</si>
  <si>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</si>
  <si>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</si>
  <si>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</si>
  <si>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</si>
  <si>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</si>
  <si>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</si>
  <si>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</si>
  <si>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</si>
  <si>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</si>
  <si>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</si>
  <si>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</si>
  <si>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</si>
  <si>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</si>
  <si>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</si>
  <si>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</si>
  <si>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</si>
  <si>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</si>
  <si>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</si>
  <si>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</si>
  <si>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</si>
  <si>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</si>
  <si>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</si>
  <si>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</si>
  <si>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</si>
  <si>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</si>
  <si>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</si>
  <si>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</si>
  <si>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</si>
  <si>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</si>
  <si>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</si>
  <si>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</si>
  <si>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</si>
  <si>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</si>
  <si>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</si>
  <si>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</si>
  <si>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</si>
  <si>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</si>
  <si>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</si>
  <si>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</si>
  <si>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</si>
  <si>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</si>
  <si>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</si>
  <si>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</si>
  <si>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</si>
  <si>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</si>
  <si>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嘉島町</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</si>
  <si>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</si>
  <si>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</si>
  <si>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</si>
  <si>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</si>
  <si>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</si>
  <si>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</si>
  <si>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</si>
  <si>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</si>
  <si>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</si>
  <si>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</si>
  <si>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</si>
  <si>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</si>
  <si>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</si>
  <si>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</si>
  <si>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</si>
  <si>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</si>
  <si>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</si>
  <si>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①②⑤令和3年度に給水開始。整備途中で普及率2.15％と少ない。そのため給水収益が少なく、一般会計繰入金で賄っている。今後徐々に普及率、給水収益が上がっていく見込み。
③昨年度以前の流動資産が多いため類似団体より高い値になっている。
④施設整備を行っているので、類似団体と比較して高い比率になっている。今後給水収益の増額が見込まれるので、徐々に類似団体と近い比率になる見込み。
⑥令和5年3月時点で有収水量が6,610㎥と少ないため類似団体と比較して高い数値となっている。今後は給水人口増加に伴い、有収水量も増加するので、類似団体と近い数値になる見込み。
⑦⑧令和5年3月時点で有収水量が6,610㎥と少ないため類似団体と比較して低い数値となっている。今後は給水人口増加に伴い、有収水量も増加するので、類似団体と近い数値になる見込み。</t>
    <rPh sb="3" eb="5">
      <t>レイワ</t>
    </rPh>
    <rPh sb="6" eb="8">
      <t>ネンド</t>
    </rPh>
    <rPh sb="9" eb="11">
      <t>キュウスイ</t>
    </rPh>
    <rPh sb="11" eb="13">
      <t>カイシ</t>
    </rPh>
    <rPh sb="14" eb="16">
      <t>セイビ</t>
    </rPh>
    <rPh sb="16" eb="18">
      <t>トチュウ</t>
    </rPh>
    <rPh sb="19" eb="21">
      <t>フキュウ</t>
    </rPh>
    <rPh sb="21" eb="22">
      <t>リツ</t>
    </rPh>
    <rPh sb="28" eb="29">
      <t>スク</t>
    </rPh>
    <rPh sb="36" eb="40">
      <t>キュウスイシュウエキ</t>
    </rPh>
    <rPh sb="41" eb="42">
      <t>スク</t>
    </rPh>
    <rPh sb="45" eb="47">
      <t>イッパン</t>
    </rPh>
    <rPh sb="47" eb="48">
      <t>カイ</t>
    </rPh>
    <rPh sb="48" eb="49">
      <t>ケイ</t>
    </rPh>
    <rPh sb="49" eb="51">
      <t>クリイレ</t>
    </rPh>
    <rPh sb="51" eb="52">
      <t>キン</t>
    </rPh>
    <rPh sb="53" eb="54">
      <t>マカナ</t>
    </rPh>
    <rPh sb="59" eb="61">
      <t>コンゴ</t>
    </rPh>
    <rPh sb="61" eb="63">
      <t>ジョジョ</t>
    </rPh>
    <rPh sb="64" eb="67">
      <t>フキュウリツ</t>
    </rPh>
    <rPh sb="68" eb="70">
      <t>キュウスイ</t>
    </rPh>
    <rPh sb="70" eb="72">
      <t>シュウエキ</t>
    </rPh>
    <rPh sb="73" eb="74">
      <t>ア</t>
    </rPh>
    <rPh sb="79" eb="81">
      <t>ミコ</t>
    </rPh>
    <rPh sb="85" eb="88">
      <t>サクネンド</t>
    </rPh>
    <rPh sb="88" eb="90">
      <t>イゼン</t>
    </rPh>
    <rPh sb="91" eb="93">
      <t>リュウドウ</t>
    </rPh>
    <rPh sb="93" eb="95">
      <t>シサン</t>
    </rPh>
    <rPh sb="96" eb="97">
      <t>オオ</t>
    </rPh>
    <rPh sb="100" eb="104">
      <t>ルイジダンタイ</t>
    </rPh>
    <rPh sb="106" eb="107">
      <t>タカ</t>
    </rPh>
    <rPh sb="108" eb="109">
      <t>アタイ</t>
    </rPh>
    <rPh sb="118" eb="120">
      <t>シセツ</t>
    </rPh>
    <rPh sb="120" eb="122">
      <t>セイビ</t>
    </rPh>
    <rPh sb="123" eb="124">
      <t>オコナ</t>
    </rPh>
    <rPh sb="131" eb="133">
      <t>ルイジ</t>
    </rPh>
    <rPh sb="133" eb="135">
      <t>ダンタイ</t>
    </rPh>
    <rPh sb="136" eb="138">
      <t>ヒカク</t>
    </rPh>
    <rPh sb="140" eb="141">
      <t>タカ</t>
    </rPh>
    <rPh sb="142" eb="144">
      <t>ヒリツ</t>
    </rPh>
    <rPh sb="151" eb="153">
      <t>コンゴ</t>
    </rPh>
    <rPh sb="153" eb="155">
      <t>キュウスイ</t>
    </rPh>
    <rPh sb="155" eb="157">
      <t>シュウエキ</t>
    </rPh>
    <rPh sb="158" eb="160">
      <t>ゾウガク</t>
    </rPh>
    <rPh sb="161" eb="163">
      <t>ミコ</t>
    </rPh>
    <rPh sb="169" eb="171">
      <t>ジョジョ</t>
    </rPh>
    <rPh sb="172" eb="176">
      <t>ルイジダンタイ</t>
    </rPh>
    <rPh sb="177" eb="178">
      <t>チカ</t>
    </rPh>
    <rPh sb="179" eb="181">
      <t>ヒリツ</t>
    </rPh>
    <rPh sb="184" eb="186">
      <t>ミコ</t>
    </rPh>
    <rPh sb="190" eb="192">
      <t>レイワ</t>
    </rPh>
    <rPh sb="193" eb="194">
      <t>ネン</t>
    </rPh>
    <rPh sb="195" eb="196">
      <t>ガツ</t>
    </rPh>
    <rPh sb="196" eb="198">
      <t>ジテン</t>
    </rPh>
    <rPh sb="199" eb="201">
      <t>ユウシュウ</t>
    </rPh>
    <rPh sb="201" eb="203">
      <t>スイリョウ</t>
    </rPh>
    <rPh sb="211" eb="212">
      <t>スク</t>
    </rPh>
    <rPh sb="216" eb="218">
      <t>ルイジ</t>
    </rPh>
    <rPh sb="218" eb="220">
      <t>ダンタイ</t>
    </rPh>
    <rPh sb="221" eb="223">
      <t>ヒカク</t>
    </rPh>
    <rPh sb="225" eb="226">
      <t>タカ</t>
    </rPh>
    <rPh sb="227" eb="229">
      <t>スウチ</t>
    </rPh>
    <rPh sb="236" eb="238">
      <t>コンゴ</t>
    </rPh>
    <rPh sb="239" eb="241">
      <t>キュウスイ</t>
    </rPh>
    <rPh sb="241" eb="243">
      <t>ジンコウ</t>
    </rPh>
    <rPh sb="243" eb="245">
      <t>ゾウカ</t>
    </rPh>
    <rPh sb="246" eb="247">
      <t>トモナ</t>
    </rPh>
    <rPh sb="249" eb="251">
      <t>ユウシュウ</t>
    </rPh>
    <rPh sb="251" eb="253">
      <t>スイリョウ</t>
    </rPh>
    <rPh sb="254" eb="256">
      <t>ゾウカ</t>
    </rPh>
    <rPh sb="261" eb="263">
      <t>ルイジ</t>
    </rPh>
    <rPh sb="263" eb="265">
      <t>ダンタイ</t>
    </rPh>
    <rPh sb="266" eb="267">
      <t>チカ</t>
    </rPh>
    <rPh sb="268" eb="270">
      <t>スウチ</t>
    </rPh>
    <rPh sb="273" eb="275">
      <t>ミコ</t>
    </rPh>
    <rPh sb="315" eb="316">
      <t>ヒク</t>
    </rPh>
    <phoneticPr fontId="4"/>
  </si>
  <si>
    <t>平成25年度から施設整備を行っており、更新を行う施設はない。今後は将来的な更新を視野に入れて管理を行っていく必要がある。</t>
    <rPh sb="0" eb="2">
      <t>ヘイセイ</t>
    </rPh>
    <rPh sb="4" eb="6">
      <t>ネンド</t>
    </rPh>
    <rPh sb="8" eb="12">
      <t>シセツセイビ</t>
    </rPh>
    <rPh sb="13" eb="14">
      <t>オコナ</t>
    </rPh>
    <rPh sb="19" eb="21">
      <t>コウシン</t>
    </rPh>
    <rPh sb="22" eb="23">
      <t>オコナ</t>
    </rPh>
    <rPh sb="24" eb="26">
      <t>シセツ</t>
    </rPh>
    <rPh sb="30" eb="32">
      <t>コンゴ</t>
    </rPh>
    <rPh sb="33" eb="36">
      <t>ショウライテキ</t>
    </rPh>
    <rPh sb="37" eb="39">
      <t>コウシン</t>
    </rPh>
    <rPh sb="40" eb="42">
      <t>シヤ</t>
    </rPh>
    <rPh sb="43" eb="44">
      <t>イ</t>
    </rPh>
    <rPh sb="46" eb="48">
      <t>カンリ</t>
    </rPh>
    <rPh sb="49" eb="50">
      <t>オコナ</t>
    </rPh>
    <rPh sb="54" eb="56">
      <t>ヒツヨウ</t>
    </rPh>
    <phoneticPr fontId="4"/>
  </si>
  <si>
    <t>給水開始したばかりで給水収益が少なく、一般会計繰入金で賄っている。今後徐々に給水収益、有収水量などが増加する見込み。料金収納率、費用削減等に注意しながら健全経営を行う。</t>
    <rPh sb="0" eb="2">
      <t>キュウスイ</t>
    </rPh>
    <rPh sb="2" eb="4">
      <t>カイシ</t>
    </rPh>
    <rPh sb="10" eb="12">
      <t>キュウスイ</t>
    </rPh>
    <rPh sb="12" eb="14">
      <t>シュウエキ</t>
    </rPh>
    <rPh sb="15" eb="16">
      <t>スク</t>
    </rPh>
    <rPh sb="19" eb="21">
      <t>イッパン</t>
    </rPh>
    <rPh sb="21" eb="23">
      <t>カイケイ</t>
    </rPh>
    <rPh sb="23" eb="25">
      <t>クリイレ</t>
    </rPh>
    <rPh sb="25" eb="26">
      <t>キン</t>
    </rPh>
    <rPh sb="27" eb="28">
      <t>マカナ</t>
    </rPh>
    <rPh sb="33" eb="35">
      <t>コンゴ</t>
    </rPh>
    <rPh sb="35" eb="37">
      <t>ジョジョ</t>
    </rPh>
    <rPh sb="38" eb="40">
      <t>キュウスイ</t>
    </rPh>
    <rPh sb="40" eb="42">
      <t>シュウエキ</t>
    </rPh>
    <rPh sb="43" eb="47">
      <t>ユウシュウスイリョウ</t>
    </rPh>
    <rPh sb="50" eb="52">
      <t>ゾウカ</t>
    </rPh>
    <rPh sb="54" eb="56">
      <t>ミコ</t>
    </rPh>
    <rPh sb="58" eb="60">
      <t>リョウキン</t>
    </rPh>
    <rPh sb="60" eb="62">
      <t>シュウノウ</t>
    </rPh>
    <rPh sb="62" eb="63">
      <t>リツ</t>
    </rPh>
    <rPh sb="64" eb="66">
      <t>ヒヨウ</t>
    </rPh>
    <rPh sb="66" eb="68">
      <t>サクゲン</t>
    </rPh>
    <rPh sb="68" eb="69">
      <t>トウ</t>
    </rPh>
    <rPh sb="70" eb="72">
      <t>チュウイ</t>
    </rPh>
    <rPh sb="76" eb="78">
      <t>ケンゼン</t>
    </rPh>
    <rPh sb="78" eb="80">
      <t>ケイエイ</t>
    </rPh>
    <rPh sb="81" eb="8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</si>
</sst>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B16-4C57-94E7-1B8B77B29D2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0.37</c:v>
                </c:pt>
                <c:pt idx="4">
                  <c:v>0.23</c:v>
                </c:pt>
              </c:numCache>
            </c:numRef>
          </c:val>
          <c:smooth val="0"/>
          <c:extLst>
            <c:ext xmlns:c16="http://schemas.microsoft.com/office/drawing/2014/chart" uri="{C3380CC4-5D6E-409C-BE32-E72D297353CC}">
              <c16:uniqueId val="{00000001-CB16-4C57-94E7-1B8B77B29D2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0</c:v>
                </c:pt>
                <c:pt idx="3">
                  <c:v>7.84</c:v>
                </c:pt>
                <c:pt idx="4">
                  <c:v>10.83</c:v>
                </c:pt>
              </c:numCache>
            </c:numRef>
          </c:val>
          <c:extLst>
            <c:ext xmlns:c16="http://schemas.microsoft.com/office/drawing/2014/chart" uri="{C3380CC4-5D6E-409C-BE32-E72D297353CC}">
              <c16:uniqueId val="{00000000-DA7A-435A-B729-1CB5007B042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48.75</c:v>
                </c:pt>
                <c:pt idx="4">
                  <c:v>50.95</c:v>
                </c:pt>
              </c:numCache>
            </c:numRef>
          </c:val>
          <c:smooth val="0"/>
          <c:extLst>
            <c:ext xmlns:c16="http://schemas.microsoft.com/office/drawing/2014/chart" uri="{C3380CC4-5D6E-409C-BE32-E72D297353CC}">
              <c16:uniqueId val="{00000001-DA7A-435A-B729-1CB5007B042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0</c:v>
                </c:pt>
                <c:pt idx="3">
                  <c:v>0.04</c:v>
                </c:pt>
                <c:pt idx="4">
                  <c:v>9.5</c:v>
                </c:pt>
              </c:numCache>
            </c:numRef>
          </c:val>
          <c:extLst>
            <c:ext xmlns:c16="http://schemas.microsoft.com/office/drawing/2014/chart" uri="{C3380CC4-5D6E-409C-BE32-E72D297353CC}">
              <c16:uniqueId val="{00000000-FCFD-436A-80AC-F3F8D317865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60.88</c:v>
                </c:pt>
                <c:pt idx="4">
                  <c:v>61</c:v>
                </c:pt>
              </c:numCache>
            </c:numRef>
          </c:val>
          <c:smooth val="0"/>
          <c:extLst>
            <c:ext xmlns:c16="http://schemas.microsoft.com/office/drawing/2014/chart" uri="{C3380CC4-5D6E-409C-BE32-E72D297353CC}">
              <c16:uniqueId val="{00000001-FCFD-436A-80AC-F3F8D317865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0</c:v>
                </c:pt>
                <c:pt idx="3">
                  <c:v>129.01</c:v>
                </c:pt>
                <c:pt idx="4">
                  <c:v>132.63999999999999</c:v>
                </c:pt>
              </c:numCache>
            </c:numRef>
          </c:val>
          <c:extLst>
            <c:ext xmlns:c16="http://schemas.microsoft.com/office/drawing/2014/chart" uri="{C3380CC4-5D6E-409C-BE32-E72D297353CC}">
              <c16:uniqueId val="{00000000-D639-46B4-B07C-363DD2AAF6D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98.78</c:v>
                </c:pt>
                <c:pt idx="4">
                  <c:v>101.23</c:v>
                </c:pt>
              </c:numCache>
            </c:numRef>
          </c:val>
          <c:smooth val="0"/>
          <c:extLst>
            <c:ext xmlns:c16="http://schemas.microsoft.com/office/drawing/2014/chart" uri="{C3380CC4-5D6E-409C-BE32-E72D297353CC}">
              <c16:uniqueId val="{00000001-D639-46B4-B07C-363DD2AAF6D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0</c:v>
                </c:pt>
                <c:pt idx="3">
                  <c:v>0.39</c:v>
                </c:pt>
                <c:pt idx="4">
                  <c:v>3.75</c:v>
                </c:pt>
              </c:numCache>
            </c:numRef>
          </c:val>
          <c:extLst>
            <c:ext xmlns:c16="http://schemas.microsoft.com/office/drawing/2014/chart" uri="{C3380CC4-5D6E-409C-BE32-E72D297353CC}">
              <c16:uniqueId val="{00000000-35A8-4557-A386-86AC9E12707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29.81</c:v>
                </c:pt>
                <c:pt idx="4">
                  <c:v>30.82</c:v>
                </c:pt>
              </c:numCache>
            </c:numRef>
          </c:val>
          <c:smooth val="0"/>
          <c:extLst>
            <c:ext xmlns:c16="http://schemas.microsoft.com/office/drawing/2014/chart" uri="{C3380CC4-5D6E-409C-BE32-E72D297353CC}">
              <c16:uniqueId val="{00000001-35A8-4557-A386-86AC9E12707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AF1-4858-9335-F56FF36F741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18.05</c:v>
                </c:pt>
                <c:pt idx="4">
                  <c:v>14.28</c:v>
                </c:pt>
              </c:numCache>
            </c:numRef>
          </c:val>
          <c:smooth val="0"/>
          <c:extLst>
            <c:ext xmlns:c16="http://schemas.microsoft.com/office/drawing/2014/chart" uri="{C3380CC4-5D6E-409C-BE32-E72D297353CC}">
              <c16:uniqueId val="{00000001-DAF1-4858-9335-F56FF36F741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0A5-4B57-8835-9944B6096E4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155.82</c:v>
                </c:pt>
                <c:pt idx="4">
                  <c:v>155.18</c:v>
                </c:pt>
              </c:numCache>
            </c:numRef>
          </c:val>
          <c:smooth val="0"/>
          <c:extLst>
            <c:ext xmlns:c16="http://schemas.microsoft.com/office/drawing/2014/chart" uri="{C3380CC4-5D6E-409C-BE32-E72D297353CC}">
              <c16:uniqueId val="{00000001-60A5-4B57-8835-9944B6096E4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0</c:v>
                </c:pt>
                <c:pt idx="3">
                  <c:v>877.1</c:v>
                </c:pt>
                <c:pt idx="4">
                  <c:v>769.44</c:v>
                </c:pt>
              </c:numCache>
            </c:numRef>
          </c:val>
          <c:extLst>
            <c:ext xmlns:c16="http://schemas.microsoft.com/office/drawing/2014/chart" uri="{C3380CC4-5D6E-409C-BE32-E72D297353CC}">
              <c16:uniqueId val="{00000000-65BB-4E2F-BC4A-D4652DD31ED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111.08</c:v>
                </c:pt>
                <c:pt idx="4">
                  <c:v>118.28</c:v>
                </c:pt>
              </c:numCache>
            </c:numRef>
          </c:val>
          <c:smooth val="0"/>
          <c:extLst>
            <c:ext xmlns:c16="http://schemas.microsoft.com/office/drawing/2014/chart" uri="{C3380CC4-5D6E-409C-BE32-E72D297353CC}">
              <c16:uniqueId val="{00000001-65BB-4E2F-BC4A-D4652DD31ED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0</c:v>
                </c:pt>
                <c:pt idx="3">
                  <c:v>3496750</c:v>
                </c:pt>
                <c:pt idx="4">
                  <c:v>31171.119999999999</c:v>
                </c:pt>
              </c:numCache>
            </c:numRef>
          </c:val>
          <c:extLst>
            <c:ext xmlns:c16="http://schemas.microsoft.com/office/drawing/2014/chart" uri="{C3380CC4-5D6E-409C-BE32-E72D297353CC}">
              <c16:uniqueId val="{00000000-0E00-4D43-A70F-C4E584AA0D1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1596.62</c:v>
                </c:pt>
                <c:pt idx="4">
                  <c:v>1456.79</c:v>
                </c:pt>
              </c:numCache>
            </c:numRef>
          </c:val>
          <c:smooth val="0"/>
          <c:extLst>
            <c:ext xmlns:c16="http://schemas.microsoft.com/office/drawing/2014/chart" uri="{C3380CC4-5D6E-409C-BE32-E72D297353CC}">
              <c16:uniqueId val="{00000001-0E00-4D43-A70F-C4E584AA0D1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0</c:v>
                </c:pt>
                <c:pt idx="3">
                  <c:v>0.04</c:v>
                </c:pt>
                <c:pt idx="4">
                  <c:v>3.26</c:v>
                </c:pt>
              </c:numCache>
            </c:numRef>
          </c:val>
          <c:extLst>
            <c:ext xmlns:c16="http://schemas.microsoft.com/office/drawing/2014/chart" uri="{C3380CC4-5D6E-409C-BE32-E72D297353CC}">
              <c16:uniqueId val="{00000000-865A-4DF3-AB71-BACA012E12A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33.659999999999997</c:v>
                </c:pt>
                <c:pt idx="4">
                  <c:v>35.33</c:v>
                </c:pt>
              </c:numCache>
            </c:numRef>
          </c:val>
          <c:smooth val="0"/>
          <c:extLst>
            <c:ext xmlns:c16="http://schemas.microsoft.com/office/drawing/2014/chart" uri="{C3380CC4-5D6E-409C-BE32-E72D297353CC}">
              <c16:uniqueId val="{00000001-865A-4DF3-AB71-BACA012E12A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0</c:v>
                </c:pt>
                <c:pt idx="3">
                  <c:v>1428500</c:v>
                </c:pt>
                <c:pt idx="4">
                  <c:v>5617.55</c:v>
                </c:pt>
              </c:numCache>
            </c:numRef>
          </c:val>
          <c:extLst>
            <c:ext xmlns:c16="http://schemas.microsoft.com/office/drawing/2014/chart" uri="{C3380CC4-5D6E-409C-BE32-E72D297353CC}">
              <c16:uniqueId val="{00000000-BE78-49BB-8E15-2613AF4AD3F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506.68</c:v>
                </c:pt>
                <c:pt idx="4">
                  <c:v>491.45</c:v>
                </c:pt>
              </c:numCache>
            </c:numRef>
          </c:val>
          <c:smooth val="0"/>
          <c:extLst>
            <c:ext xmlns:c16="http://schemas.microsoft.com/office/drawing/2014/chart" uri="{C3380CC4-5D6E-409C-BE32-E72D297353CC}">
              <c16:uniqueId val="{00000001-BE78-49BB-8E15-2613AF4AD3F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熊本県　嘉島町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C4</v>
      </c>
      <c r="X8" s="44"/>
      <c r="Y8" s="44"/>
      <c r="Z8" s="44"/>
      <c r="AA8" s="44"/>
      <c r="AB8" s="44"/>
      <c r="AC8" s="44"/>
      <c r="AD8" s="44" t="str">
        <f>データ!$M$6</f>
        <v>非設置</v>
      </c>
      <c r="AE8" s="44"/>
      <c r="AF8" s="44"/>
      <c r="AG8" s="44"/>
      <c r="AH8" s="44"/>
      <c r="AI8" s="44"/>
      <c r="AJ8" s="44"/>
      <c r="AK8" s="2"/>
      <c r="AL8" s="45">
        <f>データ!$R$6</f>
        <v>10072</v>
      </c>
      <c r="AM8" s="45"/>
      <c r="AN8" s="45"/>
      <c r="AO8" s="45"/>
      <c r="AP8" s="45"/>
      <c r="AQ8" s="45"/>
      <c r="AR8" s="45"/>
      <c r="AS8" s="45"/>
      <c r="AT8" s="46">
        <f>データ!$S$6</f>
        <v>16.649999999999999</v>
      </c>
      <c r="AU8" s="47"/>
      <c r="AV8" s="47"/>
      <c r="AW8" s="47"/>
      <c r="AX8" s="47"/>
      <c r="AY8" s="47"/>
      <c r="AZ8" s="47"/>
      <c r="BA8" s="47"/>
      <c r="BB8" s="48">
        <f>データ!$T$6</f>
        <v>604.91999999999996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45.46</v>
      </c>
      <c r="J10" s="47"/>
      <c r="K10" s="47"/>
      <c r="L10" s="47"/>
      <c r="M10" s="47"/>
      <c r="N10" s="47"/>
      <c r="O10" s="81"/>
      <c r="P10" s="48">
        <f>データ!$P$6</f>
        <v>2.15</v>
      </c>
      <c r="Q10" s="48"/>
      <c r="R10" s="48"/>
      <c r="S10" s="48"/>
      <c r="T10" s="48"/>
      <c r="U10" s="48"/>
      <c r="V10" s="48"/>
      <c r="W10" s="45">
        <f>データ!$Q$6</f>
        <v>3190</v>
      </c>
      <c r="X10" s="45"/>
      <c r="Y10" s="45"/>
      <c r="Z10" s="45"/>
      <c r="AA10" s="45"/>
      <c r="AB10" s="45"/>
      <c r="AC10" s="45"/>
      <c r="AD10" s="2"/>
      <c r="AE10" s="2"/>
      <c r="AF10" s="2"/>
      <c r="AG10" s="2"/>
      <c r="AH10" s="2"/>
      <c r="AI10" s="2"/>
      <c r="AJ10" s="2"/>
      <c r="AK10" s="2"/>
      <c r="AL10" s="45">
        <f>データ!$U$6</f>
        <v>217</v>
      </c>
      <c r="AM10" s="45"/>
      <c r="AN10" s="45"/>
      <c r="AO10" s="45"/>
      <c r="AP10" s="45"/>
      <c r="AQ10" s="45"/>
      <c r="AR10" s="45"/>
      <c r="AS10" s="45"/>
      <c r="AT10" s="46">
        <f>データ!$V$6</f>
        <v>1.1599999999999999</v>
      </c>
      <c r="AU10" s="47"/>
      <c r="AV10" s="47"/>
      <c r="AW10" s="47"/>
      <c r="AX10" s="47"/>
      <c r="AY10" s="47"/>
      <c r="AZ10" s="47"/>
      <c r="BA10" s="47"/>
      <c r="BB10" s="48">
        <f>データ!$W$6</f>
        <v>187.07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CspNZ9ARBgoH1vUqHYDGeM90CtIuQev7/BZVCzvdxuxUdH5efvWnciddC6u2uX/MepZF917t/RboGyUMW4Rpug==" saltValue="h2WVBQoW152eY7YR2FmID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434426</v>
      </c>
      <c r="D6" s="20">
        <f t="shared" si="3"/>
        <v>46</v>
      </c>
      <c r="E6" s="20">
        <f t="shared" si="3"/>
        <v>1</v>
      </c>
      <c r="F6" s="20">
        <f t="shared" si="3"/>
        <v>0</v>
      </c>
      <c r="G6" s="20">
        <f t="shared" si="3"/>
        <v>5</v>
      </c>
      <c r="H6" s="20" t="str">
        <f t="shared" si="3"/>
        <v>熊本県　嘉島町</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45.46</v>
      </c>
      <c r="P6" s="21">
        <f t="shared" si="3"/>
        <v>2.15</v>
      </c>
      <c r="Q6" s="21">
        <f t="shared" si="3"/>
        <v>3190</v>
      </c>
      <c r="R6" s="21">
        <f t="shared" si="3"/>
        <v>10072</v>
      </c>
      <c r="S6" s="21">
        <f t="shared" si="3"/>
        <v>16.649999999999999</v>
      </c>
      <c r="T6" s="21">
        <f t="shared" si="3"/>
        <v>604.91999999999996</v>
      </c>
      <c r="U6" s="21">
        <f t="shared" si="3"/>
        <v>217</v>
      </c>
      <c r="V6" s="21">
        <f t="shared" si="3"/>
        <v>1.1599999999999999</v>
      </c>
      <c r="W6" s="21">
        <f t="shared" si="3"/>
        <v>187.07</v>
      </c>
      <c r="X6" s="22" t="str">
        <f>IF(X7="",NA(),X7)</f>
        <v>-</v>
      </c>
      <c r="Y6" s="22" t="str">
        <f t="shared" ref="Y6:AG6" si="4">IF(Y7="",NA(),Y7)</f>
        <v>-</v>
      </c>
      <c r="Z6" s="22" t="str">
        <f t="shared" si="4"/>
        <v>-</v>
      </c>
      <c r="AA6" s="22">
        <f t="shared" si="4"/>
        <v>129.01</v>
      </c>
      <c r="AB6" s="22">
        <f t="shared" si="4"/>
        <v>132.63999999999999</v>
      </c>
      <c r="AC6" s="22" t="str">
        <f t="shared" si="4"/>
        <v>-</v>
      </c>
      <c r="AD6" s="22" t="str">
        <f t="shared" si="4"/>
        <v>-</v>
      </c>
      <c r="AE6" s="22" t="str">
        <f t="shared" si="4"/>
        <v>-</v>
      </c>
      <c r="AF6" s="22">
        <f t="shared" si="4"/>
        <v>98.78</v>
      </c>
      <c r="AG6" s="22">
        <f t="shared" si="4"/>
        <v>101.23</v>
      </c>
      <c r="AH6" s="21" t="str">
        <f>IF(AH7="","",IF(AH7="-","【-】","【"&amp;SUBSTITUTE(TEXT(AH7,"#,##0.00"),"-","△")&amp;"】"))</f>
        <v>【104.96】</v>
      </c>
      <c r="AI6" s="22" t="str">
        <f>IF(AI7="",NA(),AI7)</f>
        <v>-</v>
      </c>
      <c r="AJ6" s="22" t="str">
        <f t="shared" ref="AJ6:AR6" si="5">IF(AJ7="",NA(),AJ7)</f>
        <v>-</v>
      </c>
      <c r="AK6" s="22" t="str">
        <f t="shared" si="5"/>
        <v>-</v>
      </c>
      <c r="AL6" s="21">
        <f t="shared" si="5"/>
        <v>0</v>
      </c>
      <c r="AM6" s="21">
        <f t="shared" si="5"/>
        <v>0</v>
      </c>
      <c r="AN6" s="22" t="str">
        <f t="shared" si="5"/>
        <v>-</v>
      </c>
      <c r="AO6" s="22" t="str">
        <f t="shared" si="5"/>
        <v>-</v>
      </c>
      <c r="AP6" s="22" t="str">
        <f t="shared" si="5"/>
        <v>-</v>
      </c>
      <c r="AQ6" s="22">
        <f t="shared" si="5"/>
        <v>155.82</v>
      </c>
      <c r="AR6" s="22">
        <f t="shared" si="5"/>
        <v>155.18</v>
      </c>
      <c r="AS6" s="21" t="str">
        <f>IF(AS7="","",IF(AS7="-","【-】","【"&amp;SUBSTITUTE(TEXT(AS7,"#,##0.00"),"-","△")&amp;"】"))</f>
        <v>【30.67】</v>
      </c>
      <c r="AT6" s="22" t="str">
        <f>IF(AT7="",NA(),AT7)</f>
        <v>-</v>
      </c>
      <c r="AU6" s="22" t="str">
        <f t="shared" ref="AU6:BC6" si="6">IF(AU7="",NA(),AU7)</f>
        <v>-</v>
      </c>
      <c r="AV6" s="22" t="str">
        <f t="shared" si="6"/>
        <v>-</v>
      </c>
      <c r="AW6" s="22">
        <f t="shared" si="6"/>
        <v>877.1</v>
      </c>
      <c r="AX6" s="22">
        <f t="shared" si="6"/>
        <v>769.44</v>
      </c>
      <c r="AY6" s="22" t="str">
        <f t="shared" si="6"/>
        <v>-</v>
      </c>
      <c r="AZ6" s="22" t="str">
        <f t="shared" si="6"/>
        <v>-</v>
      </c>
      <c r="BA6" s="22" t="str">
        <f t="shared" si="6"/>
        <v>-</v>
      </c>
      <c r="BB6" s="22">
        <f t="shared" si="6"/>
        <v>111.08</v>
      </c>
      <c r="BC6" s="22">
        <f t="shared" si="6"/>
        <v>118.28</v>
      </c>
      <c r="BD6" s="21" t="str">
        <f>IF(BD7="","",IF(BD7="-","【-】","【"&amp;SUBSTITUTE(TEXT(BD7,"#,##0.00"),"-","△")&amp;"】"))</f>
        <v>【195.24】</v>
      </c>
      <c r="BE6" s="22" t="str">
        <f>IF(BE7="",NA(),BE7)</f>
        <v>-</v>
      </c>
      <c r="BF6" s="22" t="str">
        <f t="shared" ref="BF6:BN6" si="7">IF(BF7="",NA(),BF7)</f>
        <v>-</v>
      </c>
      <c r="BG6" s="22" t="str">
        <f t="shared" si="7"/>
        <v>-</v>
      </c>
      <c r="BH6" s="22">
        <f t="shared" si="7"/>
        <v>3496750</v>
      </c>
      <c r="BI6" s="22">
        <f t="shared" si="7"/>
        <v>31171.119999999999</v>
      </c>
      <c r="BJ6" s="22" t="str">
        <f t="shared" si="7"/>
        <v>-</v>
      </c>
      <c r="BK6" s="22" t="str">
        <f t="shared" si="7"/>
        <v>-</v>
      </c>
      <c r="BL6" s="22" t="str">
        <f t="shared" si="7"/>
        <v>-</v>
      </c>
      <c r="BM6" s="22">
        <f t="shared" si="7"/>
        <v>1596.62</v>
      </c>
      <c r="BN6" s="22">
        <f t="shared" si="7"/>
        <v>1456.79</v>
      </c>
      <c r="BO6" s="21" t="str">
        <f>IF(BO7="","",IF(BO7="-","【-】","【"&amp;SUBSTITUTE(TEXT(BO7,"#,##0.00"),"-","△")&amp;"】"))</f>
        <v>【1,090.93】</v>
      </c>
      <c r="BP6" s="22" t="str">
        <f>IF(BP7="",NA(),BP7)</f>
        <v>-</v>
      </c>
      <c r="BQ6" s="22" t="str">
        <f t="shared" ref="BQ6:BY6" si="8">IF(BQ7="",NA(),BQ7)</f>
        <v>-</v>
      </c>
      <c r="BR6" s="22" t="str">
        <f t="shared" si="8"/>
        <v>-</v>
      </c>
      <c r="BS6" s="22">
        <f t="shared" si="8"/>
        <v>0.04</v>
      </c>
      <c r="BT6" s="22">
        <f t="shared" si="8"/>
        <v>3.26</v>
      </c>
      <c r="BU6" s="22" t="str">
        <f t="shared" si="8"/>
        <v>-</v>
      </c>
      <c r="BV6" s="22" t="str">
        <f t="shared" si="8"/>
        <v>-</v>
      </c>
      <c r="BW6" s="22" t="str">
        <f t="shared" si="8"/>
        <v>-</v>
      </c>
      <c r="BX6" s="22">
        <f t="shared" si="8"/>
        <v>33.659999999999997</v>
      </c>
      <c r="BY6" s="22">
        <f t="shared" si="8"/>
        <v>35.33</v>
      </c>
      <c r="BZ6" s="21" t="str">
        <f>IF(BZ7="","",IF(BZ7="-","【-】","【"&amp;SUBSTITUTE(TEXT(BZ7,"#,##0.00"),"-","△")&amp;"】"))</f>
        <v>【58.61】</v>
      </c>
      <c r="CA6" s="22" t="str">
        <f>IF(CA7="",NA(),CA7)</f>
        <v>-</v>
      </c>
      <c r="CB6" s="22" t="str">
        <f t="shared" ref="CB6:CJ6" si="9">IF(CB7="",NA(),CB7)</f>
        <v>-</v>
      </c>
      <c r="CC6" s="22" t="str">
        <f t="shared" si="9"/>
        <v>-</v>
      </c>
      <c r="CD6" s="22">
        <f t="shared" si="9"/>
        <v>1428500</v>
      </c>
      <c r="CE6" s="22">
        <f t="shared" si="9"/>
        <v>5617.55</v>
      </c>
      <c r="CF6" s="22" t="str">
        <f t="shared" si="9"/>
        <v>-</v>
      </c>
      <c r="CG6" s="22" t="str">
        <f t="shared" si="9"/>
        <v>-</v>
      </c>
      <c r="CH6" s="22" t="str">
        <f t="shared" si="9"/>
        <v>-</v>
      </c>
      <c r="CI6" s="22">
        <f t="shared" si="9"/>
        <v>506.68</v>
      </c>
      <c r="CJ6" s="22">
        <f t="shared" si="9"/>
        <v>491.45</v>
      </c>
      <c r="CK6" s="21" t="str">
        <f>IF(CK7="","",IF(CK7="-","【-】","【"&amp;SUBSTITUTE(TEXT(CK7,"#,##0.00"),"-","△")&amp;"】"))</f>
        <v>【274.97】</v>
      </c>
      <c r="CL6" s="22" t="str">
        <f>IF(CL7="",NA(),CL7)</f>
        <v>-</v>
      </c>
      <c r="CM6" s="22" t="str">
        <f t="shared" ref="CM6:CU6" si="10">IF(CM7="",NA(),CM7)</f>
        <v>-</v>
      </c>
      <c r="CN6" s="22" t="str">
        <f t="shared" si="10"/>
        <v>-</v>
      </c>
      <c r="CO6" s="22">
        <f t="shared" si="10"/>
        <v>7.84</v>
      </c>
      <c r="CP6" s="22">
        <f t="shared" si="10"/>
        <v>10.83</v>
      </c>
      <c r="CQ6" s="22" t="str">
        <f t="shared" si="10"/>
        <v>-</v>
      </c>
      <c r="CR6" s="22" t="str">
        <f t="shared" si="10"/>
        <v>-</v>
      </c>
      <c r="CS6" s="22" t="str">
        <f t="shared" si="10"/>
        <v>-</v>
      </c>
      <c r="CT6" s="22">
        <f t="shared" si="10"/>
        <v>48.75</v>
      </c>
      <c r="CU6" s="22">
        <f t="shared" si="10"/>
        <v>50.95</v>
      </c>
      <c r="CV6" s="21" t="str">
        <f>IF(CV7="","",IF(CV7="-","【-】","【"&amp;SUBSTITUTE(TEXT(CV7,"#,##0.00"),"-","△")&amp;"】"))</f>
        <v>【52.36】</v>
      </c>
      <c r="CW6" s="22" t="str">
        <f>IF(CW7="",NA(),CW7)</f>
        <v>-</v>
      </c>
      <c r="CX6" s="22" t="str">
        <f t="shared" ref="CX6:DF6" si="11">IF(CX7="",NA(),CX7)</f>
        <v>-</v>
      </c>
      <c r="CY6" s="22" t="str">
        <f t="shared" si="11"/>
        <v>-</v>
      </c>
      <c r="CZ6" s="22">
        <f t="shared" si="11"/>
        <v>0.04</v>
      </c>
      <c r="DA6" s="22">
        <f t="shared" si="11"/>
        <v>9.5</v>
      </c>
      <c r="DB6" s="22" t="str">
        <f t="shared" si="11"/>
        <v>-</v>
      </c>
      <c r="DC6" s="22" t="str">
        <f t="shared" si="11"/>
        <v>-</v>
      </c>
      <c r="DD6" s="22" t="str">
        <f t="shared" si="11"/>
        <v>-</v>
      </c>
      <c r="DE6" s="22">
        <f t="shared" si="11"/>
        <v>60.88</v>
      </c>
      <c r="DF6" s="22">
        <f t="shared" si="11"/>
        <v>61</v>
      </c>
      <c r="DG6" s="21" t="str">
        <f>IF(DG7="","",IF(DG7="-","【-】","【"&amp;SUBSTITUTE(TEXT(DG7,"#,##0.00"),"-","△")&amp;"】"))</f>
        <v>【73.88】</v>
      </c>
      <c r="DH6" s="22" t="str">
        <f>IF(DH7="",NA(),DH7)</f>
        <v>-</v>
      </c>
      <c r="DI6" s="22" t="str">
        <f t="shared" ref="DI6:DQ6" si="12">IF(DI7="",NA(),DI7)</f>
        <v>-</v>
      </c>
      <c r="DJ6" s="22" t="str">
        <f t="shared" si="12"/>
        <v>-</v>
      </c>
      <c r="DK6" s="22">
        <f t="shared" si="12"/>
        <v>0.39</v>
      </c>
      <c r="DL6" s="22">
        <f t="shared" si="12"/>
        <v>3.75</v>
      </c>
      <c r="DM6" s="22" t="str">
        <f t="shared" si="12"/>
        <v>-</v>
      </c>
      <c r="DN6" s="22" t="str">
        <f t="shared" si="12"/>
        <v>-</v>
      </c>
      <c r="DO6" s="22" t="str">
        <f t="shared" si="12"/>
        <v>-</v>
      </c>
      <c r="DP6" s="22">
        <f t="shared" si="12"/>
        <v>29.81</v>
      </c>
      <c r="DQ6" s="22">
        <f t="shared" si="12"/>
        <v>30.82</v>
      </c>
      <c r="DR6" s="21" t="str">
        <f>IF(DR7="","",IF(DR7="-","【-】","【"&amp;SUBSTITUTE(TEXT(DR7,"#,##0.00"),"-","△")&amp;"】"))</f>
        <v>【39.30】</v>
      </c>
      <c r="DS6" s="22" t="str">
        <f>IF(DS7="",NA(),DS7)</f>
        <v>-</v>
      </c>
      <c r="DT6" s="22" t="str">
        <f t="shared" ref="DT6:EB6" si="13">IF(DT7="",NA(),DT7)</f>
        <v>-</v>
      </c>
      <c r="DU6" s="22" t="str">
        <f t="shared" si="13"/>
        <v>-</v>
      </c>
      <c r="DV6" s="21">
        <f t="shared" si="13"/>
        <v>0</v>
      </c>
      <c r="DW6" s="21">
        <f t="shared" si="13"/>
        <v>0</v>
      </c>
      <c r="DX6" s="22" t="str">
        <f t="shared" si="13"/>
        <v>-</v>
      </c>
      <c r="DY6" s="22" t="str">
        <f t="shared" si="13"/>
        <v>-</v>
      </c>
      <c r="DZ6" s="22" t="str">
        <f t="shared" si="13"/>
        <v>-</v>
      </c>
      <c r="EA6" s="22">
        <f t="shared" si="13"/>
        <v>18.05</v>
      </c>
      <c r="EB6" s="22">
        <f t="shared" si="13"/>
        <v>14.28</v>
      </c>
      <c r="EC6" s="21" t="str">
        <f>IF(EC7="","",IF(EC7="-","【-】","【"&amp;SUBSTITUTE(TEXT(EC7,"#,##0.00"),"-","△")&amp;"】"))</f>
        <v>【18.76】</v>
      </c>
      <c r="ED6" s="22" t="str">
        <f>IF(ED7="",NA(),ED7)</f>
        <v>-</v>
      </c>
      <c r="EE6" s="22" t="str">
        <f t="shared" ref="EE6:EM6" si="14">IF(EE7="",NA(),EE7)</f>
        <v>-</v>
      </c>
      <c r="EF6" s="22" t="str">
        <f t="shared" si="14"/>
        <v>-</v>
      </c>
      <c r="EG6" s="21">
        <f t="shared" si="14"/>
        <v>0</v>
      </c>
      <c r="EH6" s="21">
        <f t="shared" si="14"/>
        <v>0</v>
      </c>
      <c r="EI6" s="22" t="str">
        <f t="shared" si="14"/>
        <v>-</v>
      </c>
      <c r="EJ6" s="22" t="str">
        <f t="shared" si="14"/>
        <v>-</v>
      </c>
      <c r="EK6" s="22" t="str">
        <f t="shared" si="14"/>
        <v>-</v>
      </c>
      <c r="EL6" s="22">
        <f t="shared" si="14"/>
        <v>0.37</v>
      </c>
      <c r="EM6" s="22">
        <f t="shared" si="14"/>
        <v>0.23</v>
      </c>
      <c r="EN6" s="21" t="str">
        <f>IF(EN7="","",IF(EN7="-","【-】","【"&amp;SUBSTITUTE(TEXT(EN7,"#,##0.00"),"-","△")&amp;"】"))</f>
        <v>【0.65】</v>
      </c>
    </row>
    <row r="7" spans="1:144" s="23" customFormat="1" x14ac:dyDescent="0.15">
      <c r="A7" s="15"/>
      <c r="B7" s="24">
        <v>2022</v>
      </c>
      <c r="C7" s="24">
        <v>434426</v>
      </c>
      <c r="D7" s="24">
        <v>46</v>
      </c>
      <c r="E7" s="24">
        <v>1</v>
      </c>
      <c r="F7" s="24">
        <v>0</v>
      </c>
      <c r="G7" s="24">
        <v>5</v>
      </c>
      <c r="H7" s="24" t="s">
        <v>93</v>
      </c>
      <c r="I7" s="24" t="s">
        <v>94</v>
      </c>
      <c r="J7" s="24" t="s">
        <v>95</v>
      </c>
      <c r="K7" s="24" t="s">
        <v>96</v>
      </c>
      <c r="L7" s="24" t="s">
        <v>97</v>
      </c>
      <c r="M7" s="24" t="s">
        <v>98</v>
      </c>
      <c r="N7" s="25" t="s">
        <v>99</v>
      </c>
      <c r="O7" s="25">
        <v>45.46</v>
      </c>
      <c r="P7" s="25">
        <v>2.15</v>
      </c>
      <c r="Q7" s="25">
        <v>3190</v>
      </c>
      <c r="R7" s="25">
        <v>10072</v>
      </c>
      <c r="S7" s="25">
        <v>16.649999999999999</v>
      </c>
      <c r="T7" s="25">
        <v>604.91999999999996</v>
      </c>
      <c r="U7" s="25">
        <v>217</v>
      </c>
      <c r="V7" s="25">
        <v>1.1599999999999999</v>
      </c>
      <c r="W7" s="25">
        <v>187.07</v>
      </c>
      <c r="X7" s="25" t="s">
        <v>99</v>
      </c>
      <c r="Y7" s="25" t="s">
        <v>99</v>
      </c>
      <c r="Z7" s="25" t="s">
        <v>99</v>
      </c>
      <c r="AA7" s="25">
        <v>129.01</v>
      </c>
      <c r="AB7" s="25">
        <v>132.63999999999999</v>
      </c>
      <c r="AC7" s="25" t="s">
        <v>99</v>
      </c>
      <c r="AD7" s="25" t="s">
        <v>99</v>
      </c>
      <c r="AE7" s="25" t="s">
        <v>99</v>
      </c>
      <c r="AF7" s="25">
        <v>98.78</v>
      </c>
      <c r="AG7" s="25">
        <v>101.23</v>
      </c>
      <c r="AH7" s="25">
        <v>104.96</v>
      </c>
      <c r="AI7" s="25" t="s">
        <v>99</v>
      </c>
      <c r="AJ7" s="25" t="s">
        <v>99</v>
      </c>
      <c r="AK7" s="25" t="s">
        <v>99</v>
      </c>
      <c r="AL7" s="25">
        <v>0</v>
      </c>
      <c r="AM7" s="25">
        <v>0</v>
      </c>
      <c r="AN7" s="25" t="s">
        <v>99</v>
      </c>
      <c r="AO7" s="25" t="s">
        <v>99</v>
      </c>
      <c r="AP7" s="25" t="s">
        <v>99</v>
      </c>
      <c r="AQ7" s="25">
        <v>155.82</v>
      </c>
      <c r="AR7" s="25">
        <v>155.18</v>
      </c>
      <c r="AS7" s="25">
        <v>30.67</v>
      </c>
      <c r="AT7" s="25" t="s">
        <v>99</v>
      </c>
      <c r="AU7" s="25" t="s">
        <v>99</v>
      </c>
      <c r="AV7" s="25" t="s">
        <v>99</v>
      </c>
      <c r="AW7" s="25">
        <v>877.1</v>
      </c>
      <c r="AX7" s="25">
        <v>769.44</v>
      </c>
      <c r="AY7" s="25" t="s">
        <v>99</v>
      </c>
      <c r="AZ7" s="25" t="s">
        <v>99</v>
      </c>
      <c r="BA7" s="25" t="s">
        <v>99</v>
      </c>
      <c r="BB7" s="25">
        <v>111.08</v>
      </c>
      <c r="BC7" s="25">
        <v>118.28</v>
      </c>
      <c r="BD7" s="25">
        <v>195.24</v>
      </c>
      <c r="BE7" s="25" t="s">
        <v>99</v>
      </c>
      <c r="BF7" s="25" t="s">
        <v>99</v>
      </c>
      <c r="BG7" s="25" t="s">
        <v>99</v>
      </c>
      <c r="BH7" s="25">
        <v>3496750</v>
      </c>
      <c r="BI7" s="25">
        <v>31171.119999999999</v>
      </c>
      <c r="BJ7" s="25" t="s">
        <v>99</v>
      </c>
      <c r="BK7" s="25" t="s">
        <v>99</v>
      </c>
      <c r="BL7" s="25" t="s">
        <v>99</v>
      </c>
      <c r="BM7" s="25">
        <v>1596.62</v>
      </c>
      <c r="BN7" s="25">
        <v>1456.79</v>
      </c>
      <c r="BO7" s="25">
        <v>1090.93</v>
      </c>
      <c r="BP7" s="25" t="s">
        <v>99</v>
      </c>
      <c r="BQ7" s="25" t="s">
        <v>99</v>
      </c>
      <c r="BR7" s="25" t="s">
        <v>99</v>
      </c>
      <c r="BS7" s="25">
        <v>0.04</v>
      </c>
      <c r="BT7" s="25">
        <v>3.26</v>
      </c>
      <c r="BU7" s="25" t="s">
        <v>99</v>
      </c>
      <c r="BV7" s="25" t="s">
        <v>99</v>
      </c>
      <c r="BW7" s="25" t="s">
        <v>99</v>
      </c>
      <c r="BX7" s="25">
        <v>33.659999999999997</v>
      </c>
      <c r="BY7" s="25">
        <v>35.33</v>
      </c>
      <c r="BZ7" s="25">
        <v>58.61</v>
      </c>
      <c r="CA7" s="25" t="s">
        <v>99</v>
      </c>
      <c r="CB7" s="25" t="s">
        <v>99</v>
      </c>
      <c r="CC7" s="25" t="s">
        <v>99</v>
      </c>
      <c r="CD7" s="25">
        <v>1428500</v>
      </c>
      <c r="CE7" s="25">
        <v>5617.55</v>
      </c>
      <c r="CF7" s="25" t="s">
        <v>99</v>
      </c>
      <c r="CG7" s="25" t="s">
        <v>99</v>
      </c>
      <c r="CH7" s="25" t="s">
        <v>99</v>
      </c>
      <c r="CI7" s="25">
        <v>506.68</v>
      </c>
      <c r="CJ7" s="25">
        <v>491.45</v>
      </c>
      <c r="CK7" s="25">
        <v>274.97000000000003</v>
      </c>
      <c r="CL7" s="25" t="s">
        <v>99</v>
      </c>
      <c r="CM7" s="25" t="s">
        <v>99</v>
      </c>
      <c r="CN7" s="25" t="s">
        <v>99</v>
      </c>
      <c r="CO7" s="25">
        <v>7.84</v>
      </c>
      <c r="CP7" s="25">
        <v>10.83</v>
      </c>
      <c r="CQ7" s="25" t="s">
        <v>99</v>
      </c>
      <c r="CR7" s="25" t="s">
        <v>99</v>
      </c>
      <c r="CS7" s="25" t="s">
        <v>99</v>
      </c>
      <c r="CT7" s="25">
        <v>48.75</v>
      </c>
      <c r="CU7" s="25">
        <v>50.95</v>
      </c>
      <c r="CV7" s="25">
        <v>52.36</v>
      </c>
      <c r="CW7" s="25" t="s">
        <v>99</v>
      </c>
      <c r="CX7" s="25" t="s">
        <v>99</v>
      </c>
      <c r="CY7" s="25" t="s">
        <v>99</v>
      </c>
      <c r="CZ7" s="25">
        <v>0.04</v>
      </c>
      <c r="DA7" s="25">
        <v>9.5</v>
      </c>
      <c r="DB7" s="25" t="s">
        <v>99</v>
      </c>
      <c r="DC7" s="25" t="s">
        <v>99</v>
      </c>
      <c r="DD7" s="25" t="s">
        <v>99</v>
      </c>
      <c r="DE7" s="25">
        <v>60.88</v>
      </c>
      <c r="DF7" s="25">
        <v>61</v>
      </c>
      <c r="DG7" s="25">
        <v>73.88</v>
      </c>
      <c r="DH7" s="25" t="s">
        <v>99</v>
      </c>
      <c r="DI7" s="25" t="s">
        <v>99</v>
      </c>
      <c r="DJ7" s="25" t="s">
        <v>99</v>
      </c>
      <c r="DK7" s="25">
        <v>0.39</v>
      </c>
      <c r="DL7" s="25">
        <v>3.75</v>
      </c>
      <c r="DM7" s="25" t="s">
        <v>99</v>
      </c>
      <c r="DN7" s="25" t="s">
        <v>99</v>
      </c>
      <c r="DO7" s="25" t="s">
        <v>99</v>
      </c>
      <c r="DP7" s="25">
        <v>29.81</v>
      </c>
      <c r="DQ7" s="25">
        <v>30.82</v>
      </c>
      <c r="DR7" s="25">
        <v>39.299999999999997</v>
      </c>
      <c r="DS7" s="25" t="s">
        <v>99</v>
      </c>
      <c r="DT7" s="25" t="s">
        <v>99</v>
      </c>
      <c r="DU7" s="25" t="s">
        <v>99</v>
      </c>
      <c r="DV7" s="25">
        <v>0</v>
      </c>
      <c r="DW7" s="25">
        <v>0</v>
      </c>
      <c r="DX7" s="25" t="s">
        <v>99</v>
      </c>
      <c r="DY7" s="25" t="s">
        <v>99</v>
      </c>
      <c r="DZ7" s="25" t="s">
        <v>99</v>
      </c>
      <c r="EA7" s="25">
        <v>18.05</v>
      </c>
      <c r="EB7" s="25">
        <v>14.28</v>
      </c>
      <c r="EC7" s="25">
        <v>18.760000000000002</v>
      </c>
      <c r="ED7" s="25" t="s">
        <v>99</v>
      </c>
      <c r="EE7" s="25" t="s">
        <v>99</v>
      </c>
      <c r="EF7" s="25" t="s">
        <v>99</v>
      </c>
      <c r="EG7" s="25">
        <v>0</v>
      </c>
      <c r="EH7" s="25">
        <v>0</v>
      </c>
      <c r="EI7" s="25" t="s">
        <v>99</v>
      </c>
      <c r="EJ7" s="25" t="s">
        <v>99</v>
      </c>
      <c r="EK7" s="25" t="s">
        <v>99</v>
      </c>
      <c r="EL7" s="25">
        <v>0.37</v>
      </c>
      <c r="EM7" s="25">
        <v>0.23</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上田 涼二</cp:lastModifiedBy>
  <cp:lastPrinted>2024-01-23T08:19:31Z</cp:lastPrinted>
  <dcterms:created xsi:type="dcterms:W3CDTF">2023-12-05T01:01:59Z</dcterms:created>
  <dcterms:modified xsi:type="dcterms:W3CDTF">2024-01-23T08:19:31Z</dcterms:modified>
  <cp:category/>
</cp:coreProperties>
</file>