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09 宇土市\水道\"/>
    </mc:Choice>
  </mc:AlternateContent>
  <workbookProtection workbookAlgorithmName="SHA-512" workbookHashValue="kiJPAjobSwriqw2iFDSRWtXC1GYlVnSdrsBBXJDevWUBhNJjRUm0PtmpQWpzRpGUtl/cPLJYR9jbybpYDSsutQ==" workbookSaltValue="71Q9mZwGWiE72PUbA8SNfw==" workbookSpinCount="100000" lockStructure="1"/>
  <bookViews>
    <workbookView xWindow="0" yWindow="0" windowWidth="28800" windowHeight="117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<sst xmlns="http://schemas.openxmlformats.org/spreadsheetml/2006/main" count="228" uniqueCount="113">
  <si>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</si>
  <si>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</si>
  <si>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</si>
  <si>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</si>
  <si>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</si>
  <si>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</si>
  <si>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</si>
  <si>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</si>
  <si>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</si>
  <si>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</si>
  <si>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</si>
  <si>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</si>
  <si>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</si>
  <si>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</si>
  <si>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</si>
  <si>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</si>
  <si>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</si>
  <si>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</si>
  <si>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</si>
  <si>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</si>
  <si>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</si>
  <si>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</si>
  <si>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</si>
  <si>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</si>
  <si>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</si>
  <si>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</si>
  <si>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</si>
  <si>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</si>
  <si>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</si>
  <si>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</si>
  <si>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</si>
  <si>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</si>
  <si>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</si>
  <si>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</si>
  <si>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</si>
  <si>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</si>
  <si>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</si>
  <si>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</si>
  <si>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</si>
  <si>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</si>
  <si>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</si>
  <si>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</si>
  <si>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</si>
  <si>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</si>
  <si>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</si>
  <si>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</si>
  <si>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</si>
  <si>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</si>
  <si>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</si>
  <si>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</si>
  <si>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</si>
  <si>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</si>
  <si>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</si>
  <si>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</si>
  <si>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</si>
  <si>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</si>
  <si>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</si>
  <si>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</si>
  <si>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</si>
  <si>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</si>
  <si>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</si>
  <si>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</si>
  <si>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</si>
  <si>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</si>
  <si>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</si>
  <si>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</si>
  <si>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</si>
  <si>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</si>
  <si>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</si>
  <si>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</si>
  <si>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</si>
  <si>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</si>
  <si>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</si>
  <si>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</si>
  <si>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</si>
  <si>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</si>
  <si>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</si>
  <si>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</si>
  <si>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</si>
  <si>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</si>
  <si>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</si>
  <si>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</si>
  <si>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</si>
  <si>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</si>
  <si>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</si>
  <si>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</si>
  <si>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</si>
  <si>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</si>
  <si>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</si>
  <si>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</si>
  <si>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</si>
  <si>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</si>
  <si>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</si>
  <si>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</si>
  <si>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</si>
  <si>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</si>
  <si>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</si>
  <si>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</si>
  <si>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</si>
  <si>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</si>
  <si>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</si>
  <si>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</si>
  <si>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</si>
  <si>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</si>
  <si>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</si>
  <si>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</si>
  <si>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</si>
  <si>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</si>
  <si>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</si>
  <si>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</si>
  <si>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①②経常収支比率は100％を上回っており、累積欠損金もないことから、健全な経営を維持している。
③流動比率は464.43％で、類似団体よりも高い水準であり、現金は十分に確保されている。しかし、公共下水道事業からの徴収委託費に依存している部分があるため、料金収入で賄えることが望ましい。
④企業債残高対給水収益比率は、類似団体より低い数値となっており、今後もこの状態を続けていけるよう努めていく。
⑤料金回収率は100％を上回っており、類似団体と比較しても高い水準である。今後は、更新工事等に充てる財源を確保しつつ、健全経営に努める。
⑥給水原価は168.72円で、類似団体より低い水準を維持している。
⑦施設利用率は、類似団体より高い水準である。今後人口減少に伴い、施設利用率の減少が見込まれることから、広域連携による施設規模の縮小など検討していく必要がある。
⑧有収率は86.08％で類似団体よりも高い水準となっている。</t>
    <rPh sb="2" eb="4">
      <t>ケイジョウ</t>
    </rPh>
    <rPh sb="4" eb="6">
      <t>シュウシ</t>
    </rPh>
    <rPh sb="6" eb="8">
      <t>ヒリツ</t>
    </rPh>
    <rPh sb="14" eb="16">
      <t>ウワマワ</t>
    </rPh>
    <rPh sb="21" eb="23">
      <t>ルイセキ</t>
    </rPh>
    <rPh sb="23" eb="25">
      <t>ケッソン</t>
    </rPh>
    <rPh sb="25" eb="26">
      <t>キン</t>
    </rPh>
    <rPh sb="34" eb="36">
      <t>ケンゼン</t>
    </rPh>
    <rPh sb="37" eb="39">
      <t>ケイエイ</t>
    </rPh>
    <rPh sb="40" eb="42">
      <t>イジ</t>
    </rPh>
    <rPh sb="49" eb="51">
      <t>リュウドウ</t>
    </rPh>
    <rPh sb="51" eb="53">
      <t>ヒリツ</t>
    </rPh>
    <rPh sb="63" eb="65">
      <t>ルイジ</t>
    </rPh>
    <rPh sb="65" eb="67">
      <t>ダンタイ</t>
    </rPh>
    <rPh sb="70" eb="71">
      <t>タカ</t>
    </rPh>
    <rPh sb="72" eb="74">
      <t>スイジュン</t>
    </rPh>
    <rPh sb="78" eb="80">
      <t>ゲンキン</t>
    </rPh>
    <rPh sb="81" eb="83">
      <t>ジュウブン</t>
    </rPh>
    <rPh sb="84" eb="86">
      <t>カクホ</t>
    </rPh>
    <rPh sb="96" eb="98">
      <t>コウキョウ</t>
    </rPh>
    <rPh sb="98" eb="101">
      <t>ゲスイドウ</t>
    </rPh>
    <rPh sb="101" eb="103">
      <t>ジギョウ</t>
    </rPh>
    <rPh sb="106" eb="108">
      <t>チョウシュウ</t>
    </rPh>
    <rPh sb="108" eb="110">
      <t>イタク</t>
    </rPh>
    <rPh sb="110" eb="111">
      <t>ヒ</t>
    </rPh>
    <rPh sb="112" eb="114">
      <t>イゾン</t>
    </rPh>
    <rPh sb="118" eb="120">
      <t>ブブン</t>
    </rPh>
    <rPh sb="126" eb="128">
      <t>リョウキン</t>
    </rPh>
    <rPh sb="128" eb="130">
      <t>シュウニュウ</t>
    </rPh>
    <rPh sb="131" eb="132">
      <t>マカナ</t>
    </rPh>
    <rPh sb="137" eb="138">
      <t>ノゾ</t>
    </rPh>
    <rPh sb="144" eb="146">
      <t>キギョウ</t>
    </rPh>
    <rPh sb="146" eb="147">
      <t>サイ</t>
    </rPh>
    <rPh sb="147" eb="149">
      <t>ザンダカ</t>
    </rPh>
    <rPh sb="149" eb="150">
      <t>タイ</t>
    </rPh>
    <rPh sb="150" eb="152">
      <t>キュウスイ</t>
    </rPh>
    <rPh sb="152" eb="154">
      <t>シュウエキ</t>
    </rPh>
    <rPh sb="154" eb="156">
      <t>ヒリツ</t>
    </rPh>
    <rPh sb="158" eb="160">
      <t>ルイジ</t>
    </rPh>
    <rPh sb="160" eb="162">
      <t>ダンタイ</t>
    </rPh>
    <rPh sb="164" eb="165">
      <t>ヒク</t>
    </rPh>
    <rPh sb="166" eb="168">
      <t>スウチ</t>
    </rPh>
    <rPh sb="175" eb="177">
      <t>コンゴ</t>
    </rPh>
    <rPh sb="180" eb="182">
      <t>ジョウタイ</t>
    </rPh>
    <rPh sb="183" eb="184">
      <t>ツヅ</t>
    </rPh>
    <rPh sb="191" eb="192">
      <t>ツト</t>
    </rPh>
    <rPh sb="199" eb="201">
      <t>リョウキン</t>
    </rPh>
    <rPh sb="201" eb="203">
      <t>カイシュウ</t>
    </rPh>
    <rPh sb="203" eb="204">
      <t>リツ</t>
    </rPh>
    <rPh sb="210" eb="212">
      <t>ウワマワ</t>
    </rPh>
    <rPh sb="217" eb="219">
      <t>ルイジ</t>
    </rPh>
    <rPh sb="219" eb="221">
      <t>ダンタイ</t>
    </rPh>
    <rPh sb="222" eb="224">
      <t>ヒカク</t>
    </rPh>
    <rPh sb="227" eb="228">
      <t>タカ</t>
    </rPh>
    <rPh sb="229" eb="231">
      <t>スイジュン</t>
    </rPh>
    <rPh sb="235" eb="237">
      <t>コンゴ</t>
    </rPh>
    <rPh sb="239" eb="241">
      <t>コウシン</t>
    </rPh>
    <rPh sb="241" eb="243">
      <t>コウジ</t>
    </rPh>
    <rPh sb="243" eb="244">
      <t>トウ</t>
    </rPh>
    <rPh sb="245" eb="246">
      <t>ア</t>
    </rPh>
    <rPh sb="248" eb="250">
      <t>ザイゲン</t>
    </rPh>
    <rPh sb="251" eb="253">
      <t>カクホ</t>
    </rPh>
    <rPh sb="257" eb="259">
      <t>ケンゼン</t>
    </rPh>
    <rPh sb="259" eb="261">
      <t>ケイエイ</t>
    </rPh>
    <rPh sb="262" eb="263">
      <t>ツト</t>
    </rPh>
    <rPh sb="268" eb="270">
      <t>キュウスイ</t>
    </rPh>
    <rPh sb="270" eb="272">
      <t>ゲンカ</t>
    </rPh>
    <rPh sb="279" eb="280">
      <t>エン</t>
    </rPh>
    <rPh sb="282" eb="284">
      <t>ルイジ</t>
    </rPh>
    <rPh sb="284" eb="286">
      <t>ダンタイ</t>
    </rPh>
    <rPh sb="288" eb="289">
      <t>ヒク</t>
    </rPh>
    <rPh sb="290" eb="292">
      <t>スイジュン</t>
    </rPh>
    <rPh sb="293" eb="295">
      <t>イジ</t>
    </rPh>
    <rPh sb="302" eb="304">
      <t>シセツ</t>
    </rPh>
    <rPh sb="304" eb="306">
      <t>リヨウ</t>
    </rPh>
    <rPh sb="306" eb="307">
      <t>リツ</t>
    </rPh>
    <rPh sb="309" eb="311">
      <t>ルイジ</t>
    </rPh>
    <rPh sb="311" eb="313">
      <t>ダンタイ</t>
    </rPh>
    <rPh sb="315" eb="316">
      <t>タカ</t>
    </rPh>
    <rPh sb="317" eb="319">
      <t>スイジュン</t>
    </rPh>
    <rPh sb="323" eb="325">
      <t>コンゴ</t>
    </rPh>
    <rPh sb="325" eb="327">
      <t>ジンコウ</t>
    </rPh>
    <rPh sb="327" eb="329">
      <t>ゲンショウ</t>
    </rPh>
    <rPh sb="330" eb="331">
      <t>トモナ</t>
    </rPh>
    <rPh sb="333" eb="335">
      <t>シセツ</t>
    </rPh>
    <rPh sb="335" eb="337">
      <t>リヨウ</t>
    </rPh>
    <rPh sb="337" eb="338">
      <t>リツ</t>
    </rPh>
    <rPh sb="339" eb="341">
      <t>ゲンショウ</t>
    </rPh>
    <rPh sb="342" eb="344">
      <t>ミコ</t>
    </rPh>
    <rPh sb="352" eb="354">
      <t>コウイキ</t>
    </rPh>
    <rPh sb="354" eb="356">
      <t>レンケイ</t>
    </rPh>
    <rPh sb="359" eb="361">
      <t>シセツ</t>
    </rPh>
    <rPh sb="361" eb="363">
      <t>キボ</t>
    </rPh>
    <rPh sb="364" eb="366">
      <t>シュクショウ</t>
    </rPh>
    <rPh sb="368" eb="370">
      <t>ケントウ</t>
    </rPh>
    <rPh sb="374" eb="376">
      <t>ヒツヨウ</t>
    </rPh>
    <rPh sb="382" eb="385">
      <t>ユウシュウリツ</t>
    </rPh>
    <rPh sb="393" eb="395">
      <t>ルイジ</t>
    </rPh>
    <rPh sb="395" eb="397">
      <t>ダンタイ</t>
    </rPh>
    <rPh sb="400" eb="401">
      <t>タカ</t>
    </rPh>
    <rPh sb="402" eb="404">
      <t>スイジュン</t>
    </rPh>
    <phoneticPr fontId="4"/>
  </si>
  <si>
    <t>本市は、類似団体と比較しても経営の健全性は確保されている。今後は、アセットマネジメント計画に基づき健全経営に引き続き努めていく。併せて将来の水需要に見合った適正な施設規模への更新に取り組んでいく。</t>
    <rPh sb="0" eb="2">
      <t>ホンシ</t>
    </rPh>
    <rPh sb="4" eb="6">
      <t>ルイジ</t>
    </rPh>
    <rPh sb="6" eb="8">
      <t>ダンタイ</t>
    </rPh>
    <rPh sb="9" eb="11">
      <t>ヒカク</t>
    </rPh>
    <rPh sb="14" eb="16">
      <t>ケイエイ</t>
    </rPh>
    <rPh sb="17" eb="20">
      <t>ケンゼンセイ</t>
    </rPh>
    <rPh sb="21" eb="23">
      <t>カクホ</t>
    </rPh>
    <rPh sb="29" eb="31">
      <t>コンゴ</t>
    </rPh>
    <rPh sb="43" eb="45">
      <t>ケイカク</t>
    </rPh>
    <rPh sb="46" eb="47">
      <t>モト</t>
    </rPh>
    <rPh sb="49" eb="51">
      <t>ケンゼン</t>
    </rPh>
    <rPh sb="51" eb="53">
      <t>ケイエイ</t>
    </rPh>
    <rPh sb="54" eb="55">
      <t>ヒ</t>
    </rPh>
    <rPh sb="56" eb="57">
      <t>ツヅ</t>
    </rPh>
    <rPh sb="58" eb="59">
      <t>ツト</t>
    </rPh>
    <rPh sb="64" eb="65">
      <t>アワ</t>
    </rPh>
    <rPh sb="67" eb="69">
      <t>ショウライ</t>
    </rPh>
    <rPh sb="70" eb="73">
      <t>ミズジュヨウ</t>
    </rPh>
    <rPh sb="74" eb="76">
      <t>ミア</t>
    </rPh>
    <rPh sb="78" eb="80">
      <t>テキセイ</t>
    </rPh>
    <rPh sb="81" eb="83">
      <t>シセツ</t>
    </rPh>
    <rPh sb="83" eb="85">
      <t>キボ</t>
    </rPh>
    <rPh sb="87" eb="89">
      <t>コウシン</t>
    </rPh>
    <rPh sb="90" eb="91">
      <t>ト</t>
    </rPh>
    <rPh sb="92" eb="93">
      <t>ク</t>
    </rPh>
    <phoneticPr fontId="4"/>
  </si>
  <si>
    <t>①有形固定資産減価償却率は、年々増加している。今後、更新時期を迎える管路及び施設があり、建設改良費における積立金等を増加するよう努めたい。
②管路経年劣化率は、0％となっているが報告誤りであり、実際はR3・4とも30％程度である。今後は、アセットマネジメント計画に基づき計画的に進めていく。
③管路更新率は、類似団体に比べ低い水準となっている。今後老朽化が進むため、計画的に管路更新を行っていく。</t>
    <rPh sb="1" eb="7">
      <t>ユウケイコテイシサン</t>
    </rPh>
    <rPh sb="7" eb="9">
      <t>ゲンカ</t>
    </rPh>
    <rPh sb="9" eb="11">
      <t>ショウキャク</t>
    </rPh>
    <rPh sb="11" eb="12">
      <t>リツ</t>
    </rPh>
    <rPh sb="14" eb="16">
      <t>ネンネン</t>
    </rPh>
    <rPh sb="16" eb="18">
      <t>ゾウカ</t>
    </rPh>
    <rPh sb="23" eb="25">
      <t>コンゴ</t>
    </rPh>
    <rPh sb="26" eb="28">
      <t>コウシン</t>
    </rPh>
    <rPh sb="28" eb="30">
      <t>ジキ</t>
    </rPh>
    <rPh sb="31" eb="32">
      <t>ムカ</t>
    </rPh>
    <rPh sb="34" eb="36">
      <t>カンロ</t>
    </rPh>
    <rPh sb="36" eb="37">
      <t>オヨ</t>
    </rPh>
    <rPh sb="38" eb="40">
      <t>シセツ</t>
    </rPh>
    <rPh sb="89" eb="91">
      <t>ホウコク</t>
    </rPh>
    <rPh sb="91" eb="92">
      <t>アヤマ</t>
    </rPh>
    <rPh sb="97" eb="99">
      <t>ジッサイ</t>
    </rPh>
    <rPh sb="109" eb="111">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</si>
</sst>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quotePrefix="1"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0.09</c:v>
                </c:pt>
                <c:pt idx="1">
                  <c:v>1.1399999999999999</c:v>
                </c:pt>
                <c:pt idx="2">
                  <c:v>0.41</c:v>
                </c:pt>
                <c:pt idx="3">
                  <c:v>1.07</c:v>
                </c:pt>
                <c:pt idx="4">
                  <c:v>0.08</c:v>
                </c:pt>
              </c:numCache>
            </c:numRef>
          </c:val>
          <c:extLst>
            <c:ext xmlns:c16="http://schemas.microsoft.com/office/drawing/2014/chart" uri="{C3380CC4-5D6E-409C-BE32-E72D297353CC}">
              <c16:uniqueId val="{00000000-7CE3-4A0B-B438-A39EB5020B4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0.56999999999999995</c:v>
                </c:pt>
                <c:pt idx="3">
                  <c:v>0.52</c:v>
                </c:pt>
                <c:pt idx="4">
                  <c:v>0.48</c:v>
                </c:pt>
              </c:numCache>
            </c:numRef>
          </c:val>
          <c:smooth val="0"/>
          <c:extLst>
            <c:ext xmlns:c16="http://schemas.microsoft.com/office/drawing/2014/chart" uri="{C3380CC4-5D6E-409C-BE32-E72D297353CC}">
              <c16:uniqueId val="{00000001-7CE3-4A0B-B438-A39EB5020B4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78.17</c:v>
                </c:pt>
                <c:pt idx="1">
                  <c:v>78.930000000000007</c:v>
                </c:pt>
                <c:pt idx="2">
                  <c:v>88.27</c:v>
                </c:pt>
                <c:pt idx="3">
                  <c:v>86.95</c:v>
                </c:pt>
                <c:pt idx="4">
                  <c:v>79.16</c:v>
                </c:pt>
              </c:numCache>
            </c:numRef>
          </c:val>
          <c:extLst>
            <c:ext xmlns:c16="http://schemas.microsoft.com/office/drawing/2014/chart" uri="{C3380CC4-5D6E-409C-BE32-E72D297353CC}">
              <c16:uniqueId val="{00000000-FCC5-47C0-A3E4-BAB27840973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60.12</c:v>
                </c:pt>
                <c:pt idx="3">
                  <c:v>60.34</c:v>
                </c:pt>
                <c:pt idx="4">
                  <c:v>59.54</c:v>
                </c:pt>
              </c:numCache>
            </c:numRef>
          </c:val>
          <c:smooth val="0"/>
          <c:extLst>
            <c:ext xmlns:c16="http://schemas.microsoft.com/office/drawing/2014/chart" uri="{C3380CC4-5D6E-409C-BE32-E72D297353CC}">
              <c16:uniqueId val="{00000001-FCC5-47C0-A3E4-BAB27840973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91.54</c:v>
                </c:pt>
                <c:pt idx="1">
                  <c:v>90.09</c:v>
                </c:pt>
                <c:pt idx="2">
                  <c:v>90.76</c:v>
                </c:pt>
                <c:pt idx="3">
                  <c:v>90.24</c:v>
                </c:pt>
                <c:pt idx="4">
                  <c:v>86.08</c:v>
                </c:pt>
              </c:numCache>
            </c:numRef>
          </c:val>
          <c:extLst>
            <c:ext xmlns:c16="http://schemas.microsoft.com/office/drawing/2014/chart" uri="{C3380CC4-5D6E-409C-BE32-E72D297353CC}">
              <c16:uniqueId val="{00000000-C2E8-4F78-9BB5-D688BB239A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84.24</c:v>
                </c:pt>
                <c:pt idx="3">
                  <c:v>84.19</c:v>
                </c:pt>
                <c:pt idx="4">
                  <c:v>83.93</c:v>
                </c:pt>
              </c:numCache>
            </c:numRef>
          </c:val>
          <c:smooth val="0"/>
          <c:extLst>
            <c:ext xmlns:c16="http://schemas.microsoft.com/office/drawing/2014/chart" uri="{C3380CC4-5D6E-409C-BE32-E72D297353CC}">
              <c16:uniqueId val="{00000001-C2E8-4F78-9BB5-D688BB239A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120.47</c:v>
                </c:pt>
                <c:pt idx="1">
                  <c:v>122.62</c:v>
                </c:pt>
                <c:pt idx="2">
                  <c:v>112.59</c:v>
                </c:pt>
                <c:pt idx="3">
                  <c:v>113.06</c:v>
                </c:pt>
                <c:pt idx="4">
                  <c:v>114.3</c:v>
                </c:pt>
              </c:numCache>
            </c:numRef>
          </c:val>
          <c:extLst>
            <c:ext xmlns:c16="http://schemas.microsoft.com/office/drawing/2014/chart" uri="{C3380CC4-5D6E-409C-BE32-E72D297353CC}">
              <c16:uniqueId val="{00000000-3072-4C1F-9AEF-38348891FB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108.83</c:v>
                </c:pt>
                <c:pt idx="3">
                  <c:v>109.23</c:v>
                </c:pt>
                <c:pt idx="4">
                  <c:v>108.04</c:v>
                </c:pt>
              </c:numCache>
            </c:numRef>
          </c:val>
          <c:smooth val="0"/>
          <c:extLst>
            <c:ext xmlns:c16="http://schemas.microsoft.com/office/drawing/2014/chart" uri="{C3380CC4-5D6E-409C-BE32-E72D297353CC}">
              <c16:uniqueId val="{00000001-3072-4C1F-9AEF-38348891FB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51.1</c:v>
                </c:pt>
                <c:pt idx="1">
                  <c:v>52.79</c:v>
                </c:pt>
                <c:pt idx="2">
                  <c:v>48.36</c:v>
                </c:pt>
                <c:pt idx="3">
                  <c:v>49.36</c:v>
                </c:pt>
                <c:pt idx="4">
                  <c:v>49.92</c:v>
                </c:pt>
              </c:numCache>
            </c:numRef>
          </c:val>
          <c:extLst>
            <c:ext xmlns:c16="http://schemas.microsoft.com/office/drawing/2014/chart" uri="{C3380CC4-5D6E-409C-BE32-E72D297353CC}">
              <c16:uniqueId val="{00000000-D59E-438A-AEA4-EC1FB20676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48.83</c:v>
                </c:pt>
                <c:pt idx="3">
                  <c:v>49.96</c:v>
                </c:pt>
                <c:pt idx="4">
                  <c:v>50.82</c:v>
                </c:pt>
              </c:numCache>
            </c:numRef>
          </c:val>
          <c:smooth val="0"/>
          <c:extLst>
            <c:ext xmlns:c16="http://schemas.microsoft.com/office/drawing/2014/chart" uri="{C3380CC4-5D6E-409C-BE32-E72D297353CC}">
              <c16:uniqueId val="{00000001-D59E-438A-AEA4-EC1FB20676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57-4BCA-9860-ECDC44BD4D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18.18</c:v>
                </c:pt>
                <c:pt idx="3">
                  <c:v>19.32</c:v>
                </c:pt>
                <c:pt idx="4">
                  <c:v>21.16</c:v>
                </c:pt>
              </c:numCache>
            </c:numRef>
          </c:val>
          <c:smooth val="0"/>
          <c:extLst>
            <c:ext xmlns:c16="http://schemas.microsoft.com/office/drawing/2014/chart" uri="{C3380CC4-5D6E-409C-BE32-E72D297353CC}">
              <c16:uniqueId val="{00000001-E357-4BCA-9860-ECDC44BD4D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04-4431-8135-4009EDF385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4.34</c:v>
                </c:pt>
                <c:pt idx="3">
                  <c:v>4.6900000000000004</c:v>
                </c:pt>
                <c:pt idx="4">
                  <c:v>4.72</c:v>
                </c:pt>
              </c:numCache>
            </c:numRef>
          </c:val>
          <c:smooth val="0"/>
          <c:extLst>
            <c:ext xmlns:c16="http://schemas.microsoft.com/office/drawing/2014/chart" uri="{C3380CC4-5D6E-409C-BE32-E72D297353CC}">
              <c16:uniqueId val="{00000001-0A04-4431-8135-4009EDF385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497.8</c:v>
                </c:pt>
                <c:pt idx="1">
                  <c:v>491.13</c:v>
                </c:pt>
                <c:pt idx="2">
                  <c:v>489.41</c:v>
                </c:pt>
                <c:pt idx="3">
                  <c:v>437.37</c:v>
                </c:pt>
                <c:pt idx="4">
                  <c:v>464.43</c:v>
                </c:pt>
              </c:numCache>
            </c:numRef>
          </c:val>
          <c:extLst>
            <c:ext xmlns:c16="http://schemas.microsoft.com/office/drawing/2014/chart" uri="{C3380CC4-5D6E-409C-BE32-E72D297353CC}">
              <c16:uniqueId val="{00000000-98DC-4667-BA99-1B64A5A889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327.77</c:v>
                </c:pt>
                <c:pt idx="3">
                  <c:v>338.02</c:v>
                </c:pt>
                <c:pt idx="4">
                  <c:v>345.94</c:v>
                </c:pt>
              </c:numCache>
            </c:numRef>
          </c:val>
          <c:smooth val="0"/>
          <c:extLst>
            <c:ext xmlns:c16="http://schemas.microsoft.com/office/drawing/2014/chart" uri="{C3380CC4-5D6E-409C-BE32-E72D297353CC}">
              <c16:uniqueId val="{00000001-98DC-4667-BA99-1B64A5A889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217.33</c:v>
                </c:pt>
                <c:pt idx="1">
                  <c:v>200.09</c:v>
                </c:pt>
                <c:pt idx="2">
                  <c:v>167.12</c:v>
                </c:pt>
                <c:pt idx="3">
                  <c:v>155.15</c:v>
                </c:pt>
                <c:pt idx="4">
                  <c:v>152.54</c:v>
                </c:pt>
              </c:numCache>
            </c:numRef>
          </c:val>
          <c:extLst>
            <c:ext xmlns:c16="http://schemas.microsoft.com/office/drawing/2014/chart" uri="{C3380CC4-5D6E-409C-BE32-E72D297353CC}">
              <c16:uniqueId val="{00000000-2C9F-4C91-A15F-B754E689C9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397.1</c:v>
                </c:pt>
                <c:pt idx="3">
                  <c:v>379.91</c:v>
                </c:pt>
                <c:pt idx="4">
                  <c:v>386.61</c:v>
                </c:pt>
              </c:numCache>
            </c:numRef>
          </c:val>
          <c:smooth val="0"/>
          <c:extLst>
            <c:ext xmlns:c16="http://schemas.microsoft.com/office/drawing/2014/chart" uri="{C3380CC4-5D6E-409C-BE32-E72D297353CC}">
              <c16:uniqueId val="{00000001-2C9F-4C91-A15F-B754E689C9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110.41</c:v>
                </c:pt>
                <c:pt idx="1">
                  <c:v>112.3</c:v>
                </c:pt>
                <c:pt idx="2">
                  <c:v>104.62</c:v>
                </c:pt>
                <c:pt idx="3">
                  <c:v>105.32</c:v>
                </c:pt>
                <c:pt idx="4">
                  <c:v>107.04</c:v>
                </c:pt>
              </c:numCache>
            </c:numRef>
          </c:val>
          <c:extLst>
            <c:ext xmlns:c16="http://schemas.microsoft.com/office/drawing/2014/chart" uri="{C3380CC4-5D6E-409C-BE32-E72D297353CC}">
              <c16:uniqueId val="{00000000-16E2-4E81-B164-985D6424450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95.79</c:v>
                </c:pt>
                <c:pt idx="3">
                  <c:v>98.3</c:v>
                </c:pt>
                <c:pt idx="4">
                  <c:v>93.82</c:v>
                </c:pt>
              </c:numCache>
            </c:numRef>
          </c:val>
          <c:smooth val="0"/>
          <c:extLst>
            <c:ext xmlns:c16="http://schemas.microsoft.com/office/drawing/2014/chart" uri="{C3380CC4-5D6E-409C-BE32-E72D297353CC}">
              <c16:uniqueId val="{00000001-16E2-4E81-B164-985D6424450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152.11000000000001</c:v>
                </c:pt>
                <c:pt idx="1">
                  <c:v>149.99</c:v>
                </c:pt>
                <c:pt idx="2">
                  <c:v>169.23</c:v>
                </c:pt>
                <c:pt idx="3">
                  <c:v>171.21</c:v>
                </c:pt>
                <c:pt idx="4">
                  <c:v>168.72</c:v>
                </c:pt>
              </c:numCache>
            </c:numRef>
          </c:val>
          <c:extLst>
            <c:ext xmlns:c16="http://schemas.microsoft.com/office/drawing/2014/chart" uri="{C3380CC4-5D6E-409C-BE32-E72D297353CC}">
              <c16:uniqueId val="{00000000-2EB5-4A7D-91F5-0292014F533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171.13</c:v>
                </c:pt>
                <c:pt idx="3">
                  <c:v>173.7</c:v>
                </c:pt>
                <c:pt idx="4">
                  <c:v>178.94</c:v>
                </c:pt>
              </c:numCache>
            </c:numRef>
          </c:val>
          <c:smooth val="0"/>
          <c:extLst>
            <c:ext xmlns:c16="http://schemas.microsoft.com/office/drawing/2014/chart" uri="{C3380CC4-5D6E-409C-BE32-E72D297353CC}">
              <c16:uniqueId val="{00000001-2EB5-4A7D-91F5-0292014F533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宇土市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36483</v>
      </c>
      <c r="AM8" s="45"/>
      <c r="AN8" s="45"/>
      <c r="AO8" s="45"/>
      <c r="AP8" s="45"/>
      <c r="AQ8" s="45"/>
      <c r="AR8" s="45"/>
      <c r="AS8" s="45"/>
      <c r="AT8" s="46">
        <f>データ!$S$6</f>
        <v>74.3</v>
      </c>
      <c r="AU8" s="47"/>
      <c r="AV8" s="47"/>
      <c r="AW8" s="47"/>
      <c r="AX8" s="47"/>
      <c r="AY8" s="47"/>
      <c r="AZ8" s="47"/>
      <c r="BA8" s="47"/>
      <c r="BB8" s="48">
        <f>データ!$T$6</f>
        <v>491.02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75.56</v>
      </c>
      <c r="J10" s="47"/>
      <c r="K10" s="47"/>
      <c r="L10" s="47"/>
      <c r="M10" s="47"/>
      <c r="N10" s="47"/>
      <c r="O10" s="81"/>
      <c r="P10" s="48">
        <f>データ!$P$6</f>
        <v>85.06</v>
      </c>
      <c r="Q10" s="48"/>
      <c r="R10" s="48"/>
      <c r="S10" s="48"/>
      <c r="T10" s="48"/>
      <c r="U10" s="48"/>
      <c r="V10" s="48"/>
      <c r="W10" s="45">
        <f>データ!$Q$6</f>
        <v>3780</v>
      </c>
      <c r="X10" s="45"/>
      <c r="Y10" s="45"/>
      <c r="Z10" s="45"/>
      <c r="AA10" s="45"/>
      <c r="AB10" s="45"/>
      <c r="AC10" s="45"/>
      <c r="AD10" s="2"/>
      <c r="AE10" s="2"/>
      <c r="AF10" s="2"/>
      <c r="AG10" s="2"/>
      <c r="AH10" s="2"/>
      <c r="AI10" s="2"/>
      <c r="AJ10" s="2"/>
      <c r="AK10" s="2"/>
      <c r="AL10" s="45">
        <f>データ!$U$6</f>
        <v>31016</v>
      </c>
      <c r="AM10" s="45"/>
      <c r="AN10" s="45"/>
      <c r="AO10" s="45"/>
      <c r="AP10" s="45"/>
      <c r="AQ10" s="45"/>
      <c r="AR10" s="45"/>
      <c r="AS10" s="45"/>
      <c r="AT10" s="46">
        <f>データ!$V$6</f>
        <v>24.85</v>
      </c>
      <c r="AU10" s="47"/>
      <c r="AV10" s="47"/>
      <c r="AW10" s="47"/>
      <c r="AX10" s="47"/>
      <c r="AY10" s="47"/>
      <c r="AZ10" s="47"/>
      <c r="BA10" s="47"/>
      <c r="BB10" s="48">
        <f>データ!$W$6</f>
        <v>1248.1300000000001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ITTOTRA6rekWdcKKmvpVpuRsDiRKyjgNcwxx/69dpHOlirdkWrP57Fbqv18kGcau8WZlfdygkgNYRIdDw4cHEA==" saltValue="O//D/xmZoIpH35PTaHJLY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432113</v>
      </c>
      <c r="D6" s="20">
        <f t="shared" si="3"/>
        <v>46</v>
      </c>
      <c r="E6" s="20">
        <f t="shared" si="3"/>
        <v>1</v>
      </c>
      <c r="F6" s="20">
        <f t="shared" si="3"/>
        <v>0</v>
      </c>
      <c r="G6" s="20">
        <f t="shared" si="3"/>
        <v>1</v>
      </c>
      <c r="H6" s="20" t="str">
        <f t="shared" si="3"/>
        <v>熊本県　宇土市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75.56</v>
      </c>
      <c r="P6" s="21">
        <f t="shared" si="3"/>
        <v>85.06</v>
      </c>
      <c r="Q6" s="21">
        <f t="shared" si="3"/>
        <v>3780</v>
      </c>
      <c r="R6" s="21">
        <f t="shared" si="3"/>
        <v>36483</v>
      </c>
      <c r="S6" s="21">
        <f t="shared" si="3"/>
        <v>74.3</v>
      </c>
      <c r="T6" s="21">
        <f t="shared" si="3"/>
        <v>491.02</v>
      </c>
      <c r="U6" s="21">
        <f t="shared" si="3"/>
        <v>31016</v>
      </c>
      <c r="V6" s="21">
        <f t="shared" si="3"/>
        <v>24.85</v>
      </c>
      <c r="W6" s="21">
        <f t="shared" si="3"/>
        <v>1248.1300000000001</v>
      </c>
      <c r="X6" s="22">
        <f>IF(X7="",NA(),X7)</f>
        <v>120.47</v>
      </c>
      <c r="Y6" s="22">
        <f t="shared" ref="Y6:AG6" si="4">IF(Y7="",NA(),Y7)</f>
        <v>122.62</v>
      </c>
      <c r="Z6" s="22">
        <f t="shared" si="4"/>
        <v>112.59</v>
      </c>
      <c r="AA6" s="22">
        <f t="shared" si="4"/>
        <v>113.06</v>
      </c>
      <c r="AB6" s="22">
        <f t="shared" si="4"/>
        <v>114.3</v>
      </c>
      <c r="AC6" s="22">
        <f t="shared" si="4"/>
        <v>108.87</v>
      </c>
      <c r="AD6" s="22">
        <f t="shared" si="4"/>
        <v>108.61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4.34</v>
      </c>
      <c r="AQ6" s="22">
        <f t="shared" si="5"/>
        <v>4.6900000000000004</v>
      </c>
      <c r="AR6" s="22">
        <f t="shared" si="5"/>
        <v>4.72</v>
      </c>
      <c r="AS6" s="21" t="str">
        <f>IF(AS7="","",IF(AS7="-","【-】","【"&amp;SUBSTITUTE(TEXT(AS7,"#,##0.00"),"-","△")&amp;"】"))</f>
        <v>【1.34】</v>
      </c>
      <c r="AT6" s="22">
        <f>IF(AT7="",NA(),AT7)</f>
        <v>497.8</v>
      </c>
      <c r="AU6" s="22">
        <f t="shared" ref="AU6:BC6" si="6">IF(AU7="",NA(),AU7)</f>
        <v>491.13</v>
      </c>
      <c r="AV6" s="22">
        <f t="shared" si="6"/>
        <v>489.41</v>
      </c>
      <c r="AW6" s="22">
        <f t="shared" si="6"/>
        <v>437.37</v>
      </c>
      <c r="AX6" s="22">
        <f t="shared" si="6"/>
        <v>464.43</v>
      </c>
      <c r="AY6" s="22">
        <f t="shared" si="6"/>
        <v>369.69</v>
      </c>
      <c r="AZ6" s="22">
        <f t="shared" si="6"/>
        <v>379.08</v>
      </c>
      <c r="BA6" s="22">
        <f t="shared" si="6"/>
        <v>327.77</v>
      </c>
      <c r="BB6" s="22">
        <f t="shared" si="6"/>
        <v>338.02</v>
      </c>
      <c r="BC6" s="22">
        <f t="shared" si="6"/>
        <v>345.94</v>
      </c>
      <c r="BD6" s="21" t="str">
        <f>IF(BD7="","",IF(BD7="-","【-】","【"&amp;SUBSTITUTE(TEXT(BD7,"#,##0.00"),"-","△")&amp;"】"))</f>
        <v>【252.29】</v>
      </c>
      <c r="BE6" s="22">
        <f>IF(BE7="",NA(),BE7)</f>
        <v>217.33</v>
      </c>
      <c r="BF6" s="22">
        <f t="shared" ref="BF6:BN6" si="7">IF(BF7="",NA(),BF7)</f>
        <v>200.09</v>
      </c>
      <c r="BG6" s="22">
        <f t="shared" si="7"/>
        <v>167.12</v>
      </c>
      <c r="BH6" s="22">
        <f t="shared" si="7"/>
        <v>155.15</v>
      </c>
      <c r="BI6" s="22">
        <f t="shared" si="7"/>
        <v>152.54</v>
      </c>
      <c r="BJ6" s="22">
        <f t="shared" si="7"/>
        <v>402.99</v>
      </c>
      <c r="BK6" s="22">
        <f t="shared" si="7"/>
        <v>398.98</v>
      </c>
      <c r="BL6" s="22">
        <f t="shared" si="7"/>
        <v>397.1</v>
      </c>
      <c r="BM6" s="22">
        <f t="shared" si="7"/>
        <v>379.91</v>
      </c>
      <c r="BN6" s="22">
        <f t="shared" si="7"/>
        <v>386.61</v>
      </c>
      <c r="BO6" s="21" t="str">
        <f>IF(BO7="","",IF(BO7="-","【-】","【"&amp;SUBSTITUTE(TEXT(BO7,"#,##0.00"),"-","△")&amp;"】"))</f>
        <v>【268.07】</v>
      </c>
      <c r="BP6" s="22">
        <f>IF(BP7="",NA(),BP7)</f>
        <v>110.41</v>
      </c>
      <c r="BQ6" s="22">
        <f t="shared" ref="BQ6:BY6" si="8">IF(BQ7="",NA(),BQ7)</f>
        <v>112.3</v>
      </c>
      <c r="BR6" s="22">
        <f t="shared" si="8"/>
        <v>104.62</v>
      </c>
      <c r="BS6" s="22">
        <f t="shared" si="8"/>
        <v>105.32</v>
      </c>
      <c r="BT6" s="22">
        <f t="shared" si="8"/>
        <v>107.04</v>
      </c>
      <c r="BU6" s="22">
        <f t="shared" si="8"/>
        <v>98.66</v>
      </c>
      <c r="BV6" s="22">
        <f t="shared" si="8"/>
        <v>98.64</v>
      </c>
      <c r="BW6" s="22">
        <f t="shared" si="8"/>
        <v>95.79</v>
      </c>
      <c r="BX6" s="22">
        <f t="shared" si="8"/>
        <v>98.3</v>
      </c>
      <c r="BY6" s="22">
        <f t="shared" si="8"/>
        <v>93.82</v>
      </c>
      <c r="BZ6" s="21" t="str">
        <f>IF(BZ7="","",IF(BZ7="-","【-】","【"&amp;SUBSTITUTE(TEXT(BZ7,"#,##0.00"),"-","△")&amp;"】"))</f>
        <v>【97.47】</v>
      </c>
      <c r="CA6" s="22">
        <f>IF(CA7="",NA(),CA7)</f>
        <v>152.11000000000001</v>
      </c>
      <c r="CB6" s="22">
        <f t="shared" ref="CB6:CJ6" si="9">IF(CB7="",NA(),CB7)</f>
        <v>149.99</v>
      </c>
      <c r="CC6" s="22">
        <f t="shared" si="9"/>
        <v>169.23</v>
      </c>
      <c r="CD6" s="22">
        <f t="shared" si="9"/>
        <v>171.21</v>
      </c>
      <c r="CE6" s="22">
        <f t="shared" si="9"/>
        <v>168.72</v>
      </c>
      <c r="CF6" s="22">
        <f t="shared" si="9"/>
        <v>178.59</v>
      </c>
      <c r="CG6" s="22">
        <f t="shared" si="9"/>
        <v>178.92</v>
      </c>
      <c r="CH6" s="22">
        <f t="shared" si="9"/>
        <v>171.13</v>
      </c>
      <c r="CI6" s="22">
        <f t="shared" si="9"/>
        <v>173.7</v>
      </c>
      <c r="CJ6" s="22">
        <f t="shared" si="9"/>
        <v>178.94</v>
      </c>
      <c r="CK6" s="21" t="str">
        <f>IF(CK7="","",IF(CK7="-","【-】","【"&amp;SUBSTITUTE(TEXT(CK7,"#,##0.00"),"-","△")&amp;"】"))</f>
        <v>【174.75】</v>
      </c>
      <c r="CL6" s="22">
        <f>IF(CL7="",NA(),CL7)</f>
        <v>78.17</v>
      </c>
      <c r="CM6" s="22">
        <f t="shared" ref="CM6:CU6" si="10">IF(CM7="",NA(),CM7)</f>
        <v>78.930000000000007</v>
      </c>
      <c r="CN6" s="22">
        <f t="shared" si="10"/>
        <v>88.27</v>
      </c>
      <c r="CO6" s="22">
        <f t="shared" si="10"/>
        <v>86.95</v>
      </c>
      <c r="CP6" s="22">
        <f t="shared" si="10"/>
        <v>79.16</v>
      </c>
      <c r="CQ6" s="22">
        <f t="shared" si="10"/>
        <v>55.03</v>
      </c>
      <c r="CR6" s="22">
        <f t="shared" si="10"/>
        <v>55.14</v>
      </c>
      <c r="CS6" s="22">
        <f t="shared" si="10"/>
        <v>60.12</v>
      </c>
      <c r="CT6" s="22">
        <f t="shared" si="10"/>
        <v>60.34</v>
      </c>
      <c r="CU6" s="22">
        <f t="shared" si="10"/>
        <v>59.54</v>
      </c>
      <c r="CV6" s="21" t="str">
        <f>IF(CV7="","",IF(CV7="-","【-】","【"&amp;SUBSTITUTE(TEXT(CV7,"#,##0.00"),"-","△")&amp;"】"))</f>
        <v>【59.97】</v>
      </c>
      <c r="CW6" s="22">
        <f>IF(CW7="",NA(),CW7)</f>
        <v>91.54</v>
      </c>
      <c r="CX6" s="22">
        <f t="shared" ref="CX6:DF6" si="11">IF(CX7="",NA(),CX7)</f>
        <v>90.09</v>
      </c>
      <c r="CY6" s="22">
        <f t="shared" si="11"/>
        <v>90.76</v>
      </c>
      <c r="CZ6" s="22">
        <f t="shared" si="11"/>
        <v>90.24</v>
      </c>
      <c r="DA6" s="22">
        <f t="shared" si="11"/>
        <v>86.08</v>
      </c>
      <c r="DB6" s="22">
        <f t="shared" si="11"/>
        <v>81.900000000000006</v>
      </c>
      <c r="DC6" s="22">
        <f t="shared" si="11"/>
        <v>81.39</v>
      </c>
      <c r="DD6" s="22">
        <f t="shared" si="11"/>
        <v>84.24</v>
      </c>
      <c r="DE6" s="22">
        <f t="shared" si="11"/>
        <v>84.19</v>
      </c>
      <c r="DF6" s="22">
        <f t="shared" si="11"/>
        <v>83.93</v>
      </c>
      <c r="DG6" s="21" t="str">
        <f>IF(DG7="","",IF(DG7="-","【-】","【"&amp;SUBSTITUTE(TEXT(DG7,"#,##0.00"),"-","△")&amp;"】"))</f>
        <v>【89.76】</v>
      </c>
      <c r="DH6" s="22">
        <f>IF(DH7="",NA(),DH7)</f>
        <v>51.1</v>
      </c>
      <c r="DI6" s="22">
        <f t="shared" ref="DI6:DQ6" si="12">IF(DI7="",NA(),DI7)</f>
        <v>52.79</v>
      </c>
      <c r="DJ6" s="22">
        <f t="shared" si="12"/>
        <v>48.36</v>
      </c>
      <c r="DK6" s="22">
        <f t="shared" si="12"/>
        <v>49.36</v>
      </c>
      <c r="DL6" s="22">
        <f t="shared" si="12"/>
        <v>49.92</v>
      </c>
      <c r="DM6" s="22">
        <f t="shared" si="12"/>
        <v>48.87</v>
      </c>
      <c r="DN6" s="22">
        <f t="shared" si="12"/>
        <v>49.92</v>
      </c>
      <c r="DO6" s="22">
        <f t="shared" si="12"/>
        <v>48.83</v>
      </c>
      <c r="DP6" s="22">
        <f t="shared" si="12"/>
        <v>49.96</v>
      </c>
      <c r="DQ6" s="22">
        <f t="shared" si="12"/>
        <v>50.82</v>
      </c>
      <c r="DR6" s="21" t="str">
        <f>IF(DR7="","",IF(DR7="-","【-】","【"&amp;SUBSTITUTE(TEXT(DR7,"#,##0.00"),"-","△")&amp;"】"))</f>
        <v>【51.51】</v>
      </c>
      <c r="DS6" s="21">
        <f>IF(DS7="",NA(),DS7)</f>
        <v>0</v>
      </c>
      <c r="DT6" s="21">
        <f t="shared" ref="DT6:EB6" si="13">IF(DT7="",NA(),DT7)</f>
        <v>0</v>
      </c>
      <c r="DU6" s="21">
        <f t="shared" si="13"/>
        <v>0</v>
      </c>
      <c r="DV6" s="21">
        <f t="shared" si="13"/>
        <v>0</v>
      </c>
      <c r="DW6" s="21">
        <f t="shared" si="13"/>
        <v>0</v>
      </c>
      <c r="DX6" s="22">
        <f t="shared" si="13"/>
        <v>14.85</v>
      </c>
      <c r="DY6" s="22">
        <f t="shared" si="13"/>
        <v>16.88</v>
      </c>
      <c r="DZ6" s="22">
        <f t="shared" si="13"/>
        <v>18.18</v>
      </c>
      <c r="EA6" s="22">
        <f t="shared" si="13"/>
        <v>19.32</v>
      </c>
      <c r="EB6" s="22">
        <f t="shared" si="13"/>
        <v>21.16</v>
      </c>
      <c r="EC6" s="21" t="str">
        <f>IF(EC7="","",IF(EC7="-","【-】","【"&amp;SUBSTITUTE(TEXT(EC7,"#,##0.00"),"-","△")&amp;"】"))</f>
        <v>【23.75】</v>
      </c>
      <c r="ED6" s="22">
        <f>IF(ED7="",NA(),ED7)</f>
        <v>0.09</v>
      </c>
      <c r="EE6" s="22">
        <f t="shared" ref="EE6:EM6" si="14">IF(EE7="",NA(),EE7)</f>
        <v>1.1399999999999999</v>
      </c>
      <c r="EF6" s="22">
        <f t="shared" si="14"/>
        <v>0.41</v>
      </c>
      <c r="EG6" s="22">
        <f t="shared" si="14"/>
        <v>1.07</v>
      </c>
      <c r="EH6" s="22">
        <f t="shared" si="14"/>
        <v>0.08</v>
      </c>
      <c r="EI6" s="22">
        <f t="shared" si="14"/>
        <v>0.5</v>
      </c>
      <c r="EJ6" s="22">
        <f t="shared" si="14"/>
        <v>0.52</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432113</v>
      </c>
      <c r="D7" s="24">
        <v>46</v>
      </c>
      <c r="E7" s="24">
        <v>1</v>
      </c>
      <c r="F7" s="24">
        <v>0</v>
      </c>
      <c r="G7" s="24">
        <v>1</v>
      </c>
      <c r="H7" s="24" t="s">
        <v>93</v>
      </c>
      <c r="I7" s="24" t="s">
        <v>94</v>
      </c>
      <c r="J7" s="24" t="s">
        <v>95</v>
      </c>
      <c r="K7" s="24" t="s">
        <v>96</v>
      </c>
      <c r="L7" s="24" t="s">
        <v>97</v>
      </c>
      <c r="M7" s="24" t="s">
        <v>98</v>
      </c>
      <c r="N7" s="25" t="s">
        <v>99</v>
      </c>
      <c r="O7" s="25">
        <v>75.56</v>
      </c>
      <c r="P7" s="25">
        <v>85.06</v>
      </c>
      <c r="Q7" s="25">
        <v>3780</v>
      </c>
      <c r="R7" s="25">
        <v>36483</v>
      </c>
      <c r="S7" s="25">
        <v>74.3</v>
      </c>
      <c r="T7" s="25">
        <v>491.02</v>
      </c>
      <c r="U7" s="25">
        <v>31016</v>
      </c>
      <c r="V7" s="25">
        <v>24.85</v>
      </c>
      <c r="W7" s="25">
        <v>1248.1300000000001</v>
      </c>
      <c r="X7" s="25">
        <v>120.47</v>
      </c>
      <c r="Y7" s="25">
        <v>122.62</v>
      </c>
      <c r="Z7" s="25">
        <v>112.59</v>
      </c>
      <c r="AA7" s="25">
        <v>113.06</v>
      </c>
      <c r="AB7" s="25">
        <v>114.3</v>
      </c>
      <c r="AC7" s="25">
        <v>108.87</v>
      </c>
      <c r="AD7" s="25">
        <v>108.61</v>
      </c>
      <c r="AE7" s="25">
        <v>108.83</v>
      </c>
      <c r="AF7" s="25">
        <v>109.23</v>
      </c>
      <c r="AG7" s="25">
        <v>108.04</v>
      </c>
      <c r="AH7" s="25">
        <v>108.7</v>
      </c>
      <c r="AI7" s="25">
        <v>0</v>
      </c>
      <c r="AJ7" s="25">
        <v>0</v>
      </c>
      <c r="AK7" s="25">
        <v>0</v>
      </c>
      <c r="AL7" s="25">
        <v>0</v>
      </c>
      <c r="AM7" s="25">
        <v>0</v>
      </c>
      <c r="AN7" s="25">
        <v>3.16</v>
      </c>
      <c r="AO7" s="25">
        <v>3.59</v>
      </c>
      <c r="AP7" s="25">
        <v>4.34</v>
      </c>
      <c r="AQ7" s="25">
        <v>4.6900000000000004</v>
      </c>
      <c r="AR7" s="25">
        <v>4.72</v>
      </c>
      <c r="AS7" s="25">
        <v>1.34</v>
      </c>
      <c r="AT7" s="25">
        <v>497.8</v>
      </c>
      <c r="AU7" s="25">
        <v>491.13</v>
      </c>
      <c r="AV7" s="25">
        <v>489.41</v>
      </c>
      <c r="AW7" s="25">
        <v>437.37</v>
      </c>
      <c r="AX7" s="25">
        <v>464.43</v>
      </c>
      <c r="AY7" s="25">
        <v>369.69</v>
      </c>
      <c r="AZ7" s="25">
        <v>379.08</v>
      </c>
      <c r="BA7" s="25">
        <v>327.77</v>
      </c>
      <c r="BB7" s="25">
        <v>338.02</v>
      </c>
      <c r="BC7" s="25">
        <v>345.94</v>
      </c>
      <c r="BD7" s="25">
        <v>252.29</v>
      </c>
      <c r="BE7" s="25">
        <v>217.33</v>
      </c>
      <c r="BF7" s="25">
        <v>200.09</v>
      </c>
      <c r="BG7" s="25">
        <v>167.12</v>
      </c>
      <c r="BH7" s="25">
        <v>155.15</v>
      </c>
      <c r="BI7" s="25">
        <v>152.54</v>
      </c>
      <c r="BJ7" s="25">
        <v>402.99</v>
      </c>
      <c r="BK7" s="25">
        <v>398.98</v>
      </c>
      <c r="BL7" s="25">
        <v>397.1</v>
      </c>
      <c r="BM7" s="25">
        <v>379.91</v>
      </c>
      <c r="BN7" s="25">
        <v>386.61</v>
      </c>
      <c r="BO7" s="25">
        <v>268.07</v>
      </c>
      <c r="BP7" s="25">
        <v>110.41</v>
      </c>
      <c r="BQ7" s="25">
        <v>112.3</v>
      </c>
      <c r="BR7" s="25">
        <v>104.62</v>
      </c>
      <c r="BS7" s="25">
        <v>105.32</v>
      </c>
      <c r="BT7" s="25">
        <v>107.04</v>
      </c>
      <c r="BU7" s="25">
        <v>98.66</v>
      </c>
      <c r="BV7" s="25">
        <v>98.64</v>
      </c>
      <c r="BW7" s="25">
        <v>95.79</v>
      </c>
      <c r="BX7" s="25">
        <v>98.3</v>
      </c>
      <c r="BY7" s="25">
        <v>93.82</v>
      </c>
      <c r="BZ7" s="25">
        <v>97.47</v>
      </c>
      <c r="CA7" s="25">
        <v>152.11000000000001</v>
      </c>
      <c r="CB7" s="25">
        <v>149.99</v>
      </c>
      <c r="CC7" s="25">
        <v>169.23</v>
      </c>
      <c r="CD7" s="25">
        <v>171.21</v>
      </c>
      <c r="CE7" s="25">
        <v>168.72</v>
      </c>
      <c r="CF7" s="25">
        <v>178.59</v>
      </c>
      <c r="CG7" s="25">
        <v>178.92</v>
      </c>
      <c r="CH7" s="25">
        <v>171.13</v>
      </c>
      <c r="CI7" s="25">
        <v>173.7</v>
      </c>
      <c r="CJ7" s="25">
        <v>178.94</v>
      </c>
      <c r="CK7" s="25">
        <v>174.75</v>
      </c>
      <c r="CL7" s="25">
        <v>78.17</v>
      </c>
      <c r="CM7" s="25">
        <v>78.930000000000007</v>
      </c>
      <c r="CN7" s="25">
        <v>88.27</v>
      </c>
      <c r="CO7" s="25">
        <v>86.95</v>
      </c>
      <c r="CP7" s="25">
        <v>79.16</v>
      </c>
      <c r="CQ7" s="25">
        <v>55.03</v>
      </c>
      <c r="CR7" s="25">
        <v>55.14</v>
      </c>
      <c r="CS7" s="25">
        <v>60.12</v>
      </c>
      <c r="CT7" s="25">
        <v>60.34</v>
      </c>
      <c r="CU7" s="25">
        <v>59.54</v>
      </c>
      <c r="CV7" s="25">
        <v>59.97</v>
      </c>
      <c r="CW7" s="25">
        <v>91.54</v>
      </c>
      <c r="CX7" s="25">
        <v>90.09</v>
      </c>
      <c r="CY7" s="25">
        <v>90.76</v>
      </c>
      <c r="CZ7" s="25">
        <v>90.24</v>
      </c>
      <c r="DA7" s="25">
        <v>86.08</v>
      </c>
      <c r="DB7" s="25">
        <v>81.900000000000006</v>
      </c>
      <c r="DC7" s="25">
        <v>81.39</v>
      </c>
      <c r="DD7" s="25">
        <v>84.24</v>
      </c>
      <c r="DE7" s="25">
        <v>84.19</v>
      </c>
      <c r="DF7" s="25">
        <v>83.93</v>
      </c>
      <c r="DG7" s="25">
        <v>89.76</v>
      </c>
      <c r="DH7" s="25">
        <v>51.1</v>
      </c>
      <c r="DI7" s="25">
        <v>52.79</v>
      </c>
      <c r="DJ7" s="25">
        <v>48.36</v>
      </c>
      <c r="DK7" s="25">
        <v>49.36</v>
      </c>
      <c r="DL7" s="25">
        <v>49.92</v>
      </c>
      <c r="DM7" s="25">
        <v>48.87</v>
      </c>
      <c r="DN7" s="25">
        <v>49.92</v>
      </c>
      <c r="DO7" s="25">
        <v>48.83</v>
      </c>
      <c r="DP7" s="25">
        <v>49.96</v>
      </c>
      <c r="DQ7" s="25">
        <v>50.82</v>
      </c>
      <c r="DR7" s="25">
        <v>51.51</v>
      </c>
      <c r="DS7" s="25">
        <v>0</v>
      </c>
      <c r="DT7" s="25">
        <v>0</v>
      </c>
      <c r="DU7" s="25">
        <v>0</v>
      </c>
      <c r="DV7" s="25">
        <v>0</v>
      </c>
      <c r="DW7" s="25">
        <v>0</v>
      </c>
      <c r="DX7" s="25">
        <v>14.85</v>
      </c>
      <c r="DY7" s="25">
        <v>16.88</v>
      </c>
      <c r="DZ7" s="25">
        <v>18.18</v>
      </c>
      <c r="EA7" s="25">
        <v>19.32</v>
      </c>
      <c r="EB7" s="25">
        <v>21.16</v>
      </c>
      <c r="EC7" s="25">
        <v>23.75</v>
      </c>
      <c r="ED7" s="25">
        <v>0.09</v>
      </c>
      <c r="EE7" s="25">
        <v>1.1399999999999999</v>
      </c>
      <c r="EF7" s="25">
        <v>0.41</v>
      </c>
      <c r="EG7" s="25">
        <v>1.07</v>
      </c>
      <c r="EH7" s="25">
        <v>0.08</v>
      </c>
      <c r="EI7" s="25">
        <v>0.5</v>
      </c>
      <c r="EJ7" s="25">
        <v>0.52</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2024-01-24T23:48:41Z</cp:lastPrinted>
  <dcterms:created xsi:type="dcterms:W3CDTF">2023-12-05T01:01:51Z</dcterms:created>
  <dcterms:modified xsi:type="dcterms:W3CDTF">2024-01-31T11:33:32Z</dcterms:modified>
  <cp:category/>
</cp:coreProperties>
</file>