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9UG/knULRS/EY8ek0qxk9H2p3YYeaa7X3NELcTDRkywD3VmN3dnYcvnMdqiso2bn9ljAf+K1PF33BX/4qMsfMg==" workbookSaltValue="AdYrw5IEu5CnJ+IkvuKo6w==" workbookSpinCount="100000" lockStructure="1"/>
  <bookViews>
    <workbookView xWindow="0" yWindow="0" windowWidth="15360" windowHeight="7635"/>
  </bookViews>
  <sheets>
    <sheet name="法適用_水道事業" sheetId="4" r:id="rId1"/>
    <sheet name="データ" sheetId="5" state="hidden" r:id="rId2"/>
  </sheets>
  <calcPr calcId="145621" calcMode="manual"/>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BB10" i="4"/>
  <c r="AT10" i="4"/>
  <c r="AL10" i="4"/>
  <c r="W10" i="4"/>
  <c r="I10" i="4"/>
  <c r="BB8" i="4"/>
  <c r="AT8" i="4"/>
  <c r="AL8" i="4"/>
  <c r="AD8" i="4"/>
  <c r="W8" i="4"/>
  <c r="P8" i="4"/>
  <c r="I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<sst xmlns="http://schemas.openxmlformats.org/spreadsheetml/2006/main" count="228" uniqueCount="113">
  <si>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</si>
  <si>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</si>
  <si>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</si>
  <si>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</si>
  <si>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</si>
  <si>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</si>
  <si>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</si>
  <si>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</si>
  <si>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</si>
  <si>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</si>
  <si>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</si>
  <si>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</si>
  <si>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</si>
  <si>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</si>
  <si>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</si>
  <si>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</si>
  <si>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</si>
  <si>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</si>
  <si>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</si>
  <si>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</si>
  <si>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</si>
  <si>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</si>
  <si>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</si>
  <si>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</si>
  <si>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</si>
  <si>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</si>
  <si>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</si>
  <si>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</si>
  <si>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</si>
  <si>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</si>
  <si>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</si>
  <si>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</si>
  <si>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</si>
  <si>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</si>
  <si>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</si>
  <si>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</si>
  <si>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</si>
  <si>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</si>
  <si>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</si>
  <si>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</si>
  <si>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</si>
  <si>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</si>
  <si>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</si>
  <si>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</si>
  <si>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</si>
  <si>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</si>
  <si>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</si>
  <si>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</si>
  <si>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</si>
  <si>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</si>
  <si>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</si>
  <si>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</si>
  <si>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</si>
  <si>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</si>
  <si>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</si>
  <si>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</si>
  <si>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</si>
  <si>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</si>
  <si>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</si>
  <si>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</si>
  <si>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</si>
  <si>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</si>
  <si>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</si>
  <si>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</si>
  <si>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</si>
  <si>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</si>
  <si>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</si>
  <si>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</si>
  <si>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</si>
  <si>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</si>
  <si>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</si>
  <si>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</si>
  <si>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</si>
  <si>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</si>
  <si>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</si>
  <si>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</si>
  <si>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</si>
  <si>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</si>
  <si>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</si>
  <si>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</si>
  <si>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</si>
  <si>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</si>
  <si>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</si>
  <si>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</si>
  <si>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</si>
  <si>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</si>
  <si>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</si>
  <si>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</si>
  <si>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</si>
  <si>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</si>
  <si>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</si>
  <si>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</si>
  <si>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</si>
  <si>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</si>
  <si>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法適用</t>
  </si>
  <si>
    <t>水道事業</t>
  </si>
  <si>
    <t>末端給水事業</t>
  </si>
  <si>
    <t>A5</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</si>
  <si>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</si>
  <si>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</si>
  <si>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</si>
  <si>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</si>
  <si>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</si>
  <si>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</si>
  <si>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</si>
  <si>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</si>
  <si>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</si>
  <si>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</si>
  <si>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</si>
  <si>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</si>
  <si>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①経常収支比率は、主に資産減耗費や漏水等による修繕費の減が影響し、前年度を上回りました。
②累積欠損金比率につきましては、現在は累積欠損金は発生していません。
③流動比率は、前年度を上回り、必要とされる1年以内に支払うべき債務に対して支払うことができる現金等があることを示す100%以上となっていることから、経営の健全性は概ね保たれている状況といえます。
④企業債残高対給水収益比率は、旧簡易水道事業の企業債借入れによるものが影響し、類似団体平均値を大きく超えていますが、毎年度の企業債借入額がその年度の企業債償還額を上回らない額とするなど、改善を図ります。
⑤料金回収率は、供給単価及び給水原価それぞれ減少しましたが、給水原価の減少幅が大きかったため前年度より改善しました。
⑥給水原価は、地下水を水源としているため、類似団体平均と比較して低い状況です。
⑦施設利用率は、地形などの影響から多数の施設を保有しているため低い状況です。
⑧有収率は、漏水調査や早期漏水修繕に取り組みましたが、令和5年1月の警報級の寒波により漏水が多発したことにより、前年度より低下しました。</t>
    <rPh sb="27" eb="28">
      <t>ゲン</t>
    </rPh>
    <rPh sb="37" eb="38">
      <t>ウエ</t>
    </rPh>
    <rPh sb="302" eb="304">
      <t>ゲンショウ</t>
    </rPh>
    <rPh sb="310" eb="312">
      <t>キュウスイ</t>
    </rPh>
    <rPh sb="312" eb="314">
      <t>ゲンカ</t>
    </rPh>
    <rPh sb="315" eb="318">
      <t>ゲンショウハバ</t>
    </rPh>
    <rPh sb="319" eb="320">
      <t>オオ</t>
    </rPh>
    <rPh sb="331" eb="333">
      <t>カイゼン</t>
    </rPh>
    <rPh sb="424" eb="426">
      <t>ロウスイ</t>
    </rPh>
    <rPh sb="426" eb="428">
      <t>チョウサ</t>
    </rPh>
    <rPh sb="429" eb="431">
      <t>ソウキ</t>
    </rPh>
    <rPh sb="431" eb="433">
      <t>ロウスイ</t>
    </rPh>
    <rPh sb="433" eb="435">
      <t>シュウゼン</t>
    </rPh>
    <rPh sb="436" eb="437">
      <t>ト</t>
    </rPh>
    <rPh sb="438" eb="439">
      <t>ク</t>
    </rPh>
    <rPh sb="445" eb="447">
      <t>レイワ</t>
    </rPh>
    <rPh sb="448" eb="449">
      <t>ネン</t>
    </rPh>
    <rPh sb="450" eb="451">
      <t>ガツ</t>
    </rPh>
    <rPh sb="452" eb="454">
      <t>ケイホウ</t>
    </rPh>
    <rPh sb="454" eb="455">
      <t>キュウ</t>
    </rPh>
    <rPh sb="456" eb="458">
      <t>カンパ</t>
    </rPh>
    <rPh sb="461" eb="463">
      <t>ロウスイ</t>
    </rPh>
    <rPh sb="464" eb="466">
      <t>タハツ</t>
    </rPh>
    <rPh sb="479" eb="481">
      <t>テイカ</t>
    </rPh>
    <phoneticPr fontId="4"/>
  </si>
  <si>
    <t>　人口減少による有収水量の減少とそれに伴い料金収入が減少していく中、老朽化した水道施設の維持・更新に係る経費の増加等により厳しい事業運営が見込まれます。
　今後は、菊池市水道ビジョン（経営戦略）に基づき、適切な維持管理により現有資産を有効に活用します。また、施設更新時にはダウンサイジング等を踏まえながら施設の再構築を図り、施設利用率の向上を目指すとともに、老朽化の進んだ管路を計画的に更新し、さらに有収率の改善を図ることで、持続可能な経営を行っていきます。</t>
    <rPh sb="19" eb="20">
      <t>トモナ</t>
    </rPh>
    <rPh sb="21" eb="23">
      <t>リョウキン</t>
    </rPh>
    <rPh sb="23" eb="25">
      <t>シュウニュウ</t>
    </rPh>
    <rPh sb="26" eb="28">
      <t>ゲンショウ</t>
    </rPh>
    <rPh sb="32" eb="33">
      <t>ナカ</t>
    </rPh>
    <rPh sb="34" eb="37">
      <t>ロウキュウカ</t>
    </rPh>
    <rPh sb="64" eb="66">
      <t>ジギョウ</t>
    </rPh>
    <rPh sb="215" eb="217">
      <t>ジゾク</t>
    </rPh>
    <rPh sb="217" eb="219">
      <t>カノウ</t>
    </rPh>
    <rPh sb="220" eb="222">
      <t>ケイエイ</t>
    </rPh>
    <rPh sb="223" eb="224">
      <t>オコナ</t>
    </rPh>
    <phoneticPr fontId="4"/>
  </si>
  <si>
    <t>①有形固定資産減価償却率は、若干上昇傾向にありますが、類似団体平均と比較しても同様な状況であり、水道水の安定供給に影響を及ぼす状況ではありません。
②管路経年化率は、上昇傾向にあり、類似団体平均を超えている状況です。
③管路更新率は、R04年度において水道施設（水源地）の整備を重点的に実施しており、前年度より低下しました。</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</si>
</sst>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0.51</c:v>
                </c:pt>
                <c:pt idx="1">
                  <c:v>0.2</c:v>
                </c:pt>
                <c:pt idx="2">
                  <c:v>0.91</c:v>
                </c:pt>
                <c:pt idx="3">
                  <c:v>0.92</c:v>
                </c:pt>
                <c:pt idx="4">
                  <c:v>0.41</c:v>
                </c:pt>
              </c:numCache>
            </c:numRef>
          </c:val>
          <c:extLst xmlns:c16r2="http://schemas.microsoft.com/office/drawing/2015/06/chart">
            <c:ext xmlns:c16="http://schemas.microsoft.com/office/drawing/2014/chart" uri="{C3380CC4-5D6E-409C-BE32-E72D297353CC}">
              <c16:uniqueId val="{00000000-0C4C-4520-9F59-95BBF4FAC603}"/>
            </c:ext>
          </c:extLst>
        </c:ser>
        <c:dLbls>
          <c:showLegendKey val="0"/>
          <c:showVal val="0"/>
          <c:showCatName val="0"/>
          <c:showSerName val="0"/>
          <c:showPercent val="0"/>
          <c:showBubbleSize val="0"/>
        </c:dLbls>
        <c:gapWidth val="150"/>
        <c:axId val="161769728"/>
        <c:axId val="161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0.48</c:v>
                </c:pt>
              </c:numCache>
            </c:numRef>
          </c:val>
          <c:smooth val="0"/>
          <c:extLst xmlns:c16r2="http://schemas.microsoft.com/office/drawing/2015/06/chart">
            <c:ext xmlns:c16="http://schemas.microsoft.com/office/drawing/2014/chart" uri="{C3380CC4-5D6E-409C-BE32-E72D297353CC}">
              <c16:uniqueId val="{00000001-0C4C-4520-9F59-95BBF4FAC603}"/>
            </c:ext>
          </c:extLst>
        </c:ser>
        <c:dLbls>
          <c:showLegendKey val="0"/>
          <c:showVal val="0"/>
          <c:showCatName val="0"/>
          <c:showSerName val="0"/>
          <c:showPercent val="0"/>
          <c:showBubbleSize val="0"/>
        </c:dLbls>
        <c:marker val="1"/>
        <c:smooth val="0"/>
        <c:axId val="161769728"/>
        <c:axId val="161853824"/>
      </c:lineChart>
      <c:dateAx>
        <c:axId val="161769728"/>
        <c:scaling>
          <c:orientation val="minMax"/>
        </c:scaling>
        <c:delete val="1"/>
        <c:axPos val="b"/>
        <c:numFmt formatCode="&quot;H&quot;yy" sourceLinked="1"/>
        <c:majorTickMark val="none"/>
        <c:minorTickMark val="none"/>
        <c:tickLblPos val="none"/>
        <c:crossAx val="161853824"/>
        <c:crosses val="autoZero"/>
        <c:auto val="1"/>
        <c:lblOffset val="100"/>
        <c:baseTimeUnit val="years"/>
      </c:dateAx>
      <c:valAx>
        <c:axId val="161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769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40.28</c:v>
                </c:pt>
                <c:pt idx="1">
                  <c:v>35.630000000000003</c:v>
                </c:pt>
                <c:pt idx="2">
                  <c:v>35.99</c:v>
                </c:pt>
                <c:pt idx="3">
                  <c:v>38.72</c:v>
                </c:pt>
                <c:pt idx="4">
                  <c:v>39.86</c:v>
                </c:pt>
              </c:numCache>
            </c:numRef>
          </c:val>
          <c:extLst xmlns:c16r2="http://schemas.microsoft.com/office/drawing/2015/06/chart">
            <c:ext xmlns:c16="http://schemas.microsoft.com/office/drawing/2014/chart" uri="{C3380CC4-5D6E-409C-BE32-E72D297353CC}">
              <c16:uniqueId val="{00000000-AE1D-453D-B74F-3CE988D0F6E8}"/>
            </c:ext>
          </c:extLst>
        </c:ser>
        <c:dLbls>
          <c:showLegendKey val="0"/>
          <c:showVal val="0"/>
          <c:showCatName val="0"/>
          <c:showSerName val="0"/>
          <c:showPercent val="0"/>
          <c:showBubbleSize val="0"/>
        </c:dLbls>
        <c:gapWidth val="150"/>
        <c:axId val="86848256"/>
        <c:axId val="8685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59.54</c:v>
                </c:pt>
              </c:numCache>
            </c:numRef>
          </c:val>
          <c:smooth val="0"/>
          <c:extLst xmlns:c16r2="http://schemas.microsoft.com/office/drawing/2015/06/chart">
            <c:ext xmlns:c16="http://schemas.microsoft.com/office/drawing/2014/chart" uri="{C3380CC4-5D6E-409C-BE32-E72D297353CC}">
              <c16:uniqueId val="{00000001-AE1D-453D-B74F-3CE988D0F6E8}"/>
            </c:ext>
          </c:extLst>
        </c:ser>
        <c:dLbls>
          <c:showLegendKey val="0"/>
          <c:showVal val="0"/>
          <c:showCatName val="0"/>
          <c:showSerName val="0"/>
          <c:showPercent val="0"/>
          <c:showBubbleSize val="0"/>
        </c:dLbls>
        <c:marker val="1"/>
        <c:smooth val="0"/>
        <c:axId val="86848256"/>
        <c:axId val="86850176"/>
      </c:lineChart>
      <c:dateAx>
        <c:axId val="86848256"/>
        <c:scaling>
          <c:orientation val="minMax"/>
        </c:scaling>
        <c:delete val="1"/>
        <c:axPos val="b"/>
        <c:numFmt formatCode="&quot;H&quot;yy" sourceLinked="1"/>
        <c:majorTickMark val="none"/>
        <c:minorTickMark val="none"/>
        <c:tickLblPos val="none"/>
        <c:crossAx val="86850176"/>
        <c:crosses val="autoZero"/>
        <c:auto val="1"/>
        <c:lblOffset val="100"/>
        <c:baseTimeUnit val="years"/>
      </c:dateAx>
      <c:valAx>
        <c:axId val="8685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4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82.85</c:v>
                </c:pt>
                <c:pt idx="1">
                  <c:v>83.92</c:v>
                </c:pt>
                <c:pt idx="2">
                  <c:v>84.53</c:v>
                </c:pt>
                <c:pt idx="3">
                  <c:v>84.69</c:v>
                </c:pt>
                <c:pt idx="4">
                  <c:v>82.89</c:v>
                </c:pt>
              </c:numCache>
            </c:numRef>
          </c:val>
          <c:extLst xmlns:c16r2="http://schemas.microsoft.com/office/drawing/2015/06/chart">
            <c:ext xmlns:c16="http://schemas.microsoft.com/office/drawing/2014/chart" uri="{C3380CC4-5D6E-409C-BE32-E72D297353CC}">
              <c16:uniqueId val="{00000000-4D7B-461D-9655-B46A9ED1DAE6}"/>
            </c:ext>
          </c:extLst>
        </c:ser>
        <c:dLbls>
          <c:showLegendKey val="0"/>
          <c:showVal val="0"/>
          <c:showCatName val="0"/>
          <c:showSerName val="0"/>
          <c:showPercent val="0"/>
          <c:showBubbleSize val="0"/>
        </c:dLbls>
        <c:gapWidth val="150"/>
        <c:axId val="86873216"/>
        <c:axId val="86875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83.93</c:v>
                </c:pt>
              </c:numCache>
            </c:numRef>
          </c:val>
          <c:smooth val="0"/>
          <c:extLst xmlns:c16r2="http://schemas.microsoft.com/office/drawing/2015/06/chart">
            <c:ext xmlns:c16="http://schemas.microsoft.com/office/drawing/2014/chart" uri="{C3380CC4-5D6E-409C-BE32-E72D297353CC}">
              <c16:uniqueId val="{00000001-4D7B-461D-9655-B46A9ED1DAE6}"/>
            </c:ext>
          </c:extLst>
        </c:ser>
        <c:dLbls>
          <c:showLegendKey val="0"/>
          <c:showVal val="0"/>
          <c:showCatName val="0"/>
          <c:showSerName val="0"/>
          <c:showPercent val="0"/>
          <c:showBubbleSize val="0"/>
        </c:dLbls>
        <c:marker val="1"/>
        <c:smooth val="0"/>
        <c:axId val="86873216"/>
        <c:axId val="86875136"/>
      </c:lineChart>
      <c:dateAx>
        <c:axId val="86873216"/>
        <c:scaling>
          <c:orientation val="minMax"/>
        </c:scaling>
        <c:delete val="1"/>
        <c:axPos val="b"/>
        <c:numFmt formatCode="&quot;H&quot;yy" sourceLinked="1"/>
        <c:majorTickMark val="none"/>
        <c:minorTickMark val="none"/>
        <c:tickLblPos val="none"/>
        <c:crossAx val="86875136"/>
        <c:crosses val="autoZero"/>
        <c:auto val="1"/>
        <c:lblOffset val="100"/>
        <c:baseTimeUnit val="years"/>
      </c:dateAx>
      <c:valAx>
        <c:axId val="86875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7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108.28</c:v>
                </c:pt>
                <c:pt idx="1">
                  <c:v>112.87</c:v>
                </c:pt>
                <c:pt idx="2">
                  <c:v>112.1</c:v>
                </c:pt>
                <c:pt idx="3">
                  <c:v>108.92</c:v>
                </c:pt>
                <c:pt idx="4">
                  <c:v>110.99</c:v>
                </c:pt>
              </c:numCache>
            </c:numRef>
          </c:val>
          <c:extLst xmlns:c16r2="http://schemas.microsoft.com/office/drawing/2015/06/chart">
            <c:ext xmlns:c16="http://schemas.microsoft.com/office/drawing/2014/chart" uri="{C3380CC4-5D6E-409C-BE32-E72D297353CC}">
              <c16:uniqueId val="{00000000-6716-4EBF-A58B-61C74DD79651}"/>
            </c:ext>
          </c:extLst>
        </c:ser>
        <c:dLbls>
          <c:showLegendKey val="0"/>
          <c:showVal val="0"/>
          <c:showCatName val="0"/>
          <c:showSerName val="0"/>
          <c:showPercent val="0"/>
          <c:showBubbleSize val="0"/>
        </c:dLbls>
        <c:gapWidth val="150"/>
        <c:axId val="86689664"/>
        <c:axId val="867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108.04</c:v>
                </c:pt>
              </c:numCache>
            </c:numRef>
          </c:val>
          <c:smooth val="0"/>
          <c:extLst xmlns:c16r2="http://schemas.microsoft.com/office/drawing/2015/06/chart">
            <c:ext xmlns:c16="http://schemas.microsoft.com/office/drawing/2014/chart" uri="{C3380CC4-5D6E-409C-BE32-E72D297353CC}">
              <c16:uniqueId val="{00000001-6716-4EBF-A58B-61C74DD79651}"/>
            </c:ext>
          </c:extLst>
        </c:ser>
        <c:dLbls>
          <c:showLegendKey val="0"/>
          <c:showVal val="0"/>
          <c:showCatName val="0"/>
          <c:showSerName val="0"/>
          <c:showPercent val="0"/>
          <c:showBubbleSize val="0"/>
        </c:dLbls>
        <c:marker val="1"/>
        <c:smooth val="0"/>
        <c:axId val="86689664"/>
        <c:axId val="86704128"/>
      </c:lineChart>
      <c:dateAx>
        <c:axId val="86689664"/>
        <c:scaling>
          <c:orientation val="minMax"/>
        </c:scaling>
        <c:delete val="1"/>
        <c:axPos val="b"/>
        <c:numFmt formatCode="&quot;H&quot;yy" sourceLinked="1"/>
        <c:majorTickMark val="none"/>
        <c:minorTickMark val="none"/>
        <c:tickLblPos val="none"/>
        <c:crossAx val="86704128"/>
        <c:crosses val="autoZero"/>
        <c:auto val="1"/>
        <c:lblOffset val="100"/>
        <c:baseTimeUnit val="years"/>
      </c:dateAx>
      <c:valAx>
        <c:axId val="867041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68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42.12</c:v>
                </c:pt>
                <c:pt idx="1">
                  <c:v>43.17</c:v>
                </c:pt>
                <c:pt idx="2">
                  <c:v>44.24</c:v>
                </c:pt>
                <c:pt idx="3">
                  <c:v>45.59</c:v>
                </c:pt>
                <c:pt idx="4">
                  <c:v>47.47</c:v>
                </c:pt>
              </c:numCache>
            </c:numRef>
          </c:val>
          <c:extLst xmlns:c16r2="http://schemas.microsoft.com/office/drawing/2015/06/chart">
            <c:ext xmlns:c16="http://schemas.microsoft.com/office/drawing/2014/chart" uri="{C3380CC4-5D6E-409C-BE32-E72D297353CC}">
              <c16:uniqueId val="{00000000-4BCF-4F1B-9867-6E803F40E8DB}"/>
            </c:ext>
          </c:extLst>
        </c:ser>
        <c:dLbls>
          <c:showLegendKey val="0"/>
          <c:showVal val="0"/>
          <c:showCatName val="0"/>
          <c:showSerName val="0"/>
          <c:showPercent val="0"/>
          <c:showBubbleSize val="0"/>
        </c:dLbls>
        <c:gapWidth val="150"/>
        <c:axId val="86718720"/>
        <c:axId val="86720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50.82</c:v>
                </c:pt>
              </c:numCache>
            </c:numRef>
          </c:val>
          <c:smooth val="0"/>
          <c:extLst xmlns:c16r2="http://schemas.microsoft.com/office/drawing/2015/06/chart">
            <c:ext xmlns:c16="http://schemas.microsoft.com/office/drawing/2014/chart" uri="{C3380CC4-5D6E-409C-BE32-E72D297353CC}">
              <c16:uniqueId val="{00000001-4BCF-4F1B-9867-6E803F40E8DB}"/>
            </c:ext>
          </c:extLst>
        </c:ser>
        <c:dLbls>
          <c:showLegendKey val="0"/>
          <c:showVal val="0"/>
          <c:showCatName val="0"/>
          <c:showSerName val="0"/>
          <c:showPercent val="0"/>
          <c:showBubbleSize val="0"/>
        </c:dLbls>
        <c:marker val="1"/>
        <c:smooth val="0"/>
        <c:axId val="86718720"/>
        <c:axId val="86720896"/>
      </c:lineChart>
      <c:dateAx>
        <c:axId val="86718720"/>
        <c:scaling>
          <c:orientation val="minMax"/>
        </c:scaling>
        <c:delete val="1"/>
        <c:axPos val="b"/>
        <c:numFmt formatCode="&quot;H&quot;yy" sourceLinked="1"/>
        <c:majorTickMark val="none"/>
        <c:minorTickMark val="none"/>
        <c:tickLblPos val="none"/>
        <c:crossAx val="86720896"/>
        <c:crosses val="autoZero"/>
        <c:auto val="1"/>
        <c:lblOffset val="100"/>
        <c:baseTimeUnit val="years"/>
      </c:dateAx>
      <c:valAx>
        <c:axId val="86720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1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18.850000000000001</c:v>
                </c:pt>
                <c:pt idx="1">
                  <c:v>19.260000000000002</c:v>
                </c:pt>
                <c:pt idx="2">
                  <c:v>20.239999999999998</c:v>
                </c:pt>
                <c:pt idx="3">
                  <c:v>22.47</c:v>
                </c:pt>
                <c:pt idx="4">
                  <c:v>25.1</c:v>
                </c:pt>
              </c:numCache>
            </c:numRef>
          </c:val>
          <c:extLst xmlns:c16r2="http://schemas.microsoft.com/office/drawing/2015/06/chart">
            <c:ext xmlns:c16="http://schemas.microsoft.com/office/drawing/2014/chart" uri="{C3380CC4-5D6E-409C-BE32-E72D297353CC}">
              <c16:uniqueId val="{00000000-BF54-4A73-824C-C7F4A2D9769D}"/>
            </c:ext>
          </c:extLst>
        </c:ser>
        <c:dLbls>
          <c:showLegendKey val="0"/>
          <c:showVal val="0"/>
          <c:showCatName val="0"/>
          <c:showSerName val="0"/>
          <c:showPercent val="0"/>
          <c:showBubbleSize val="0"/>
        </c:dLbls>
        <c:gapWidth val="150"/>
        <c:axId val="86735488"/>
        <c:axId val="86741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21.16</c:v>
                </c:pt>
              </c:numCache>
            </c:numRef>
          </c:val>
          <c:smooth val="0"/>
          <c:extLst xmlns:c16r2="http://schemas.microsoft.com/office/drawing/2015/06/chart">
            <c:ext xmlns:c16="http://schemas.microsoft.com/office/drawing/2014/chart" uri="{C3380CC4-5D6E-409C-BE32-E72D297353CC}">
              <c16:uniqueId val="{00000001-BF54-4A73-824C-C7F4A2D9769D}"/>
            </c:ext>
          </c:extLst>
        </c:ser>
        <c:dLbls>
          <c:showLegendKey val="0"/>
          <c:showVal val="0"/>
          <c:showCatName val="0"/>
          <c:showSerName val="0"/>
          <c:showPercent val="0"/>
          <c:showBubbleSize val="0"/>
        </c:dLbls>
        <c:marker val="1"/>
        <c:smooth val="0"/>
        <c:axId val="86735488"/>
        <c:axId val="86741760"/>
      </c:lineChart>
      <c:dateAx>
        <c:axId val="86735488"/>
        <c:scaling>
          <c:orientation val="minMax"/>
        </c:scaling>
        <c:delete val="1"/>
        <c:axPos val="b"/>
        <c:numFmt formatCode="&quot;H&quot;yy" sourceLinked="1"/>
        <c:majorTickMark val="none"/>
        <c:minorTickMark val="none"/>
        <c:tickLblPos val="none"/>
        <c:crossAx val="86741760"/>
        <c:crosses val="autoZero"/>
        <c:auto val="1"/>
        <c:lblOffset val="100"/>
        <c:baseTimeUnit val="years"/>
      </c:dateAx>
      <c:valAx>
        <c:axId val="8674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73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8AB8-4A25-B9D0-0BDAC0323CFA}"/>
            </c:ext>
          </c:extLst>
        </c:ser>
        <c:dLbls>
          <c:showLegendKey val="0"/>
          <c:showVal val="0"/>
          <c:showCatName val="0"/>
          <c:showSerName val="0"/>
          <c:showPercent val="0"/>
          <c:showBubbleSize val="0"/>
        </c:dLbls>
        <c:gapWidth val="150"/>
        <c:axId val="86756352"/>
        <c:axId val="86758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4.72</c:v>
                </c:pt>
              </c:numCache>
            </c:numRef>
          </c:val>
          <c:smooth val="0"/>
          <c:extLst xmlns:c16r2="http://schemas.microsoft.com/office/drawing/2015/06/chart">
            <c:ext xmlns:c16="http://schemas.microsoft.com/office/drawing/2014/chart" uri="{C3380CC4-5D6E-409C-BE32-E72D297353CC}">
              <c16:uniqueId val="{00000001-8AB8-4A25-B9D0-0BDAC0323CFA}"/>
            </c:ext>
          </c:extLst>
        </c:ser>
        <c:dLbls>
          <c:showLegendKey val="0"/>
          <c:showVal val="0"/>
          <c:showCatName val="0"/>
          <c:showSerName val="0"/>
          <c:showPercent val="0"/>
          <c:showBubbleSize val="0"/>
        </c:dLbls>
        <c:marker val="1"/>
        <c:smooth val="0"/>
        <c:axId val="86756352"/>
        <c:axId val="86758528"/>
      </c:lineChart>
      <c:dateAx>
        <c:axId val="86756352"/>
        <c:scaling>
          <c:orientation val="minMax"/>
        </c:scaling>
        <c:delete val="1"/>
        <c:axPos val="b"/>
        <c:numFmt formatCode="&quot;H&quot;yy" sourceLinked="1"/>
        <c:majorTickMark val="none"/>
        <c:minorTickMark val="none"/>
        <c:tickLblPos val="none"/>
        <c:crossAx val="86758528"/>
        <c:crosses val="autoZero"/>
        <c:auto val="1"/>
        <c:lblOffset val="100"/>
        <c:baseTimeUnit val="years"/>
      </c:dateAx>
      <c:valAx>
        <c:axId val="867585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200.56</c:v>
                </c:pt>
                <c:pt idx="1">
                  <c:v>173.75</c:v>
                </c:pt>
                <c:pt idx="2">
                  <c:v>170.28</c:v>
                </c:pt>
                <c:pt idx="3">
                  <c:v>180.31</c:v>
                </c:pt>
                <c:pt idx="4">
                  <c:v>195.89</c:v>
                </c:pt>
              </c:numCache>
            </c:numRef>
          </c:val>
          <c:extLst xmlns:c16r2="http://schemas.microsoft.com/office/drawing/2015/06/chart">
            <c:ext xmlns:c16="http://schemas.microsoft.com/office/drawing/2014/chart" uri="{C3380CC4-5D6E-409C-BE32-E72D297353CC}">
              <c16:uniqueId val="{00000000-4560-432C-9E2E-4BF50AD0FBA1}"/>
            </c:ext>
          </c:extLst>
        </c:ser>
        <c:dLbls>
          <c:showLegendKey val="0"/>
          <c:showVal val="0"/>
          <c:showCatName val="0"/>
          <c:showSerName val="0"/>
          <c:showPercent val="0"/>
          <c:showBubbleSize val="0"/>
        </c:dLbls>
        <c:gapWidth val="150"/>
        <c:axId val="86769664"/>
        <c:axId val="86771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345.94</c:v>
                </c:pt>
              </c:numCache>
            </c:numRef>
          </c:val>
          <c:smooth val="0"/>
          <c:extLst xmlns:c16r2="http://schemas.microsoft.com/office/drawing/2015/06/chart">
            <c:ext xmlns:c16="http://schemas.microsoft.com/office/drawing/2014/chart" uri="{C3380CC4-5D6E-409C-BE32-E72D297353CC}">
              <c16:uniqueId val="{00000001-4560-432C-9E2E-4BF50AD0FBA1}"/>
            </c:ext>
          </c:extLst>
        </c:ser>
        <c:dLbls>
          <c:showLegendKey val="0"/>
          <c:showVal val="0"/>
          <c:showCatName val="0"/>
          <c:showSerName val="0"/>
          <c:showPercent val="0"/>
          <c:showBubbleSize val="0"/>
        </c:dLbls>
        <c:marker val="1"/>
        <c:smooth val="0"/>
        <c:axId val="86769664"/>
        <c:axId val="86771584"/>
      </c:lineChart>
      <c:dateAx>
        <c:axId val="86769664"/>
        <c:scaling>
          <c:orientation val="minMax"/>
        </c:scaling>
        <c:delete val="1"/>
        <c:axPos val="b"/>
        <c:numFmt formatCode="&quot;H&quot;yy" sourceLinked="1"/>
        <c:majorTickMark val="none"/>
        <c:minorTickMark val="none"/>
        <c:tickLblPos val="none"/>
        <c:crossAx val="86771584"/>
        <c:crosses val="autoZero"/>
        <c:auto val="1"/>
        <c:lblOffset val="100"/>
        <c:baseTimeUnit val="years"/>
      </c:dateAx>
      <c:valAx>
        <c:axId val="86771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6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624.19000000000005</c:v>
                </c:pt>
                <c:pt idx="1">
                  <c:v>623.41</c:v>
                </c:pt>
                <c:pt idx="2">
                  <c:v>602.84</c:v>
                </c:pt>
                <c:pt idx="3">
                  <c:v>609.04999999999995</c:v>
                </c:pt>
                <c:pt idx="4">
                  <c:v>583.04</c:v>
                </c:pt>
              </c:numCache>
            </c:numRef>
          </c:val>
          <c:extLst xmlns:c16r2="http://schemas.microsoft.com/office/drawing/2015/06/chart">
            <c:ext xmlns:c16="http://schemas.microsoft.com/office/drawing/2014/chart" uri="{C3380CC4-5D6E-409C-BE32-E72D297353CC}">
              <c16:uniqueId val="{00000000-121A-4162-AC77-51F683ACCDA2}"/>
            </c:ext>
          </c:extLst>
        </c:ser>
        <c:dLbls>
          <c:showLegendKey val="0"/>
          <c:showVal val="0"/>
          <c:showCatName val="0"/>
          <c:showSerName val="0"/>
          <c:showPercent val="0"/>
          <c:showBubbleSize val="0"/>
        </c:dLbls>
        <c:gapWidth val="150"/>
        <c:axId val="86794240"/>
        <c:axId val="86796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386.61</c:v>
                </c:pt>
              </c:numCache>
            </c:numRef>
          </c:val>
          <c:smooth val="0"/>
          <c:extLst xmlns:c16r2="http://schemas.microsoft.com/office/drawing/2015/06/chart">
            <c:ext xmlns:c16="http://schemas.microsoft.com/office/drawing/2014/chart" uri="{C3380CC4-5D6E-409C-BE32-E72D297353CC}">
              <c16:uniqueId val="{00000001-121A-4162-AC77-51F683ACCDA2}"/>
            </c:ext>
          </c:extLst>
        </c:ser>
        <c:dLbls>
          <c:showLegendKey val="0"/>
          <c:showVal val="0"/>
          <c:showCatName val="0"/>
          <c:showSerName val="0"/>
          <c:showPercent val="0"/>
          <c:showBubbleSize val="0"/>
        </c:dLbls>
        <c:marker val="1"/>
        <c:smooth val="0"/>
        <c:axId val="86794240"/>
        <c:axId val="86796160"/>
      </c:lineChart>
      <c:dateAx>
        <c:axId val="86794240"/>
        <c:scaling>
          <c:orientation val="minMax"/>
        </c:scaling>
        <c:delete val="1"/>
        <c:axPos val="b"/>
        <c:numFmt formatCode="&quot;H&quot;yy" sourceLinked="1"/>
        <c:majorTickMark val="none"/>
        <c:minorTickMark val="none"/>
        <c:tickLblPos val="none"/>
        <c:crossAx val="86796160"/>
        <c:crosses val="autoZero"/>
        <c:auto val="1"/>
        <c:lblOffset val="100"/>
        <c:baseTimeUnit val="years"/>
      </c:dateAx>
      <c:valAx>
        <c:axId val="86796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6794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100.11</c:v>
                </c:pt>
                <c:pt idx="1">
                  <c:v>105.71</c:v>
                </c:pt>
                <c:pt idx="2">
                  <c:v>105.8</c:v>
                </c:pt>
                <c:pt idx="3">
                  <c:v>101.48</c:v>
                </c:pt>
                <c:pt idx="4">
                  <c:v>104.18</c:v>
                </c:pt>
              </c:numCache>
            </c:numRef>
          </c:val>
          <c:extLst xmlns:c16r2="http://schemas.microsoft.com/office/drawing/2015/06/chart">
            <c:ext xmlns:c16="http://schemas.microsoft.com/office/drawing/2014/chart" uri="{C3380CC4-5D6E-409C-BE32-E72D297353CC}">
              <c16:uniqueId val="{00000000-59E6-4E5D-954F-4E1A9E5CB2EA}"/>
            </c:ext>
          </c:extLst>
        </c:ser>
        <c:dLbls>
          <c:showLegendKey val="0"/>
          <c:showVal val="0"/>
          <c:showCatName val="0"/>
          <c:showSerName val="0"/>
          <c:showPercent val="0"/>
          <c:showBubbleSize val="0"/>
        </c:dLbls>
        <c:gapWidth val="150"/>
        <c:axId val="86811008"/>
        <c:axId val="86812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93.82</c:v>
                </c:pt>
              </c:numCache>
            </c:numRef>
          </c:val>
          <c:smooth val="0"/>
          <c:extLst xmlns:c16r2="http://schemas.microsoft.com/office/drawing/2015/06/chart">
            <c:ext xmlns:c16="http://schemas.microsoft.com/office/drawing/2014/chart" uri="{C3380CC4-5D6E-409C-BE32-E72D297353CC}">
              <c16:uniqueId val="{00000001-59E6-4E5D-954F-4E1A9E5CB2EA}"/>
            </c:ext>
          </c:extLst>
        </c:ser>
        <c:dLbls>
          <c:showLegendKey val="0"/>
          <c:showVal val="0"/>
          <c:showCatName val="0"/>
          <c:showSerName val="0"/>
          <c:showPercent val="0"/>
          <c:showBubbleSize val="0"/>
        </c:dLbls>
        <c:marker val="1"/>
        <c:smooth val="0"/>
        <c:axId val="86811008"/>
        <c:axId val="86812928"/>
      </c:lineChart>
      <c:dateAx>
        <c:axId val="86811008"/>
        <c:scaling>
          <c:orientation val="minMax"/>
        </c:scaling>
        <c:delete val="1"/>
        <c:axPos val="b"/>
        <c:numFmt formatCode="&quot;H&quot;yy" sourceLinked="1"/>
        <c:majorTickMark val="none"/>
        <c:minorTickMark val="none"/>
        <c:tickLblPos val="none"/>
        <c:crossAx val="86812928"/>
        <c:crosses val="autoZero"/>
        <c:auto val="1"/>
        <c:lblOffset val="100"/>
        <c:baseTimeUnit val="years"/>
      </c:dateAx>
      <c:valAx>
        <c:axId val="8681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1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138.32</c:v>
                </c:pt>
                <c:pt idx="1">
                  <c:v>131.19</c:v>
                </c:pt>
                <c:pt idx="2">
                  <c:v>131.01</c:v>
                </c:pt>
                <c:pt idx="3">
                  <c:v>138.30000000000001</c:v>
                </c:pt>
                <c:pt idx="4">
                  <c:v>133.69</c:v>
                </c:pt>
              </c:numCache>
            </c:numRef>
          </c:val>
          <c:extLst xmlns:c16r2="http://schemas.microsoft.com/office/drawing/2015/06/chart">
            <c:ext xmlns:c16="http://schemas.microsoft.com/office/drawing/2014/chart" uri="{C3380CC4-5D6E-409C-BE32-E72D297353CC}">
              <c16:uniqueId val="{00000000-5CB0-4244-BB32-FE03E94A9ACF}"/>
            </c:ext>
          </c:extLst>
        </c:ser>
        <c:dLbls>
          <c:showLegendKey val="0"/>
          <c:showVal val="0"/>
          <c:showCatName val="0"/>
          <c:showSerName val="0"/>
          <c:showPercent val="0"/>
          <c:showBubbleSize val="0"/>
        </c:dLbls>
        <c:gapWidth val="150"/>
        <c:axId val="86835584"/>
        <c:axId val="86837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178.94</c:v>
                </c:pt>
              </c:numCache>
            </c:numRef>
          </c:val>
          <c:smooth val="0"/>
          <c:extLst xmlns:c16r2="http://schemas.microsoft.com/office/drawing/2015/06/chart">
            <c:ext xmlns:c16="http://schemas.microsoft.com/office/drawing/2014/chart" uri="{C3380CC4-5D6E-409C-BE32-E72D297353CC}">
              <c16:uniqueId val="{00000001-5CB0-4244-BB32-FE03E94A9ACF}"/>
            </c:ext>
          </c:extLst>
        </c:ser>
        <c:dLbls>
          <c:showLegendKey val="0"/>
          <c:showVal val="0"/>
          <c:showCatName val="0"/>
          <c:showSerName val="0"/>
          <c:showPercent val="0"/>
          <c:showBubbleSize val="0"/>
        </c:dLbls>
        <c:marker val="1"/>
        <c:smooth val="0"/>
        <c:axId val="86835584"/>
        <c:axId val="86837504"/>
      </c:lineChart>
      <c:dateAx>
        <c:axId val="86835584"/>
        <c:scaling>
          <c:orientation val="minMax"/>
        </c:scaling>
        <c:delete val="1"/>
        <c:axPos val="b"/>
        <c:numFmt formatCode="&quot;H&quot;yy" sourceLinked="1"/>
        <c:majorTickMark val="none"/>
        <c:minorTickMark val="none"/>
        <c:tickLblPos val="none"/>
        <c:crossAx val="86837504"/>
        <c:crosses val="autoZero"/>
        <c:auto val="1"/>
        <c:lblOffset val="100"/>
        <c:baseTimeUnit val="years"/>
      </c:dateAx>
      <c:valAx>
        <c:axId val="86837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83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7"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熊本県　菊池市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A5</v>
      </c>
      <c r="X8" s="44"/>
      <c r="Y8" s="44"/>
      <c r="Z8" s="44"/>
      <c r="AA8" s="44"/>
      <c r="AB8" s="44"/>
      <c r="AC8" s="44"/>
      <c r="AD8" s="44" t="str">
        <f>データ!$M$6</f>
        <v>非設置</v>
      </c>
      <c r="AE8" s="44"/>
      <c r="AF8" s="44"/>
      <c r="AG8" s="44"/>
      <c r="AH8" s="44"/>
      <c r="AI8" s="44"/>
      <c r="AJ8" s="44"/>
      <c r="AK8" s="2"/>
      <c r="AL8" s="45">
        <f>データ!$R$6</f>
        <v>47103</v>
      </c>
      <c r="AM8" s="45"/>
      <c r="AN8" s="45"/>
      <c r="AO8" s="45"/>
      <c r="AP8" s="45"/>
      <c r="AQ8" s="45"/>
      <c r="AR8" s="45"/>
      <c r="AS8" s="45"/>
      <c r="AT8" s="46">
        <f>データ!$S$6</f>
        <v>276.85000000000002</v>
      </c>
      <c r="AU8" s="47"/>
      <c r="AV8" s="47"/>
      <c r="AW8" s="47"/>
      <c r="AX8" s="47"/>
      <c r="AY8" s="47"/>
      <c r="AZ8" s="47"/>
      <c r="BA8" s="47"/>
      <c r="BB8" s="48">
        <f>データ!$T$6</f>
        <v>170.14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46.3</v>
      </c>
      <c r="J10" s="47"/>
      <c r="K10" s="47"/>
      <c r="L10" s="47"/>
      <c r="M10" s="47"/>
      <c r="N10" s="47"/>
      <c r="O10" s="81"/>
      <c r="P10" s="48">
        <f>データ!$P$6</f>
        <v>73.28</v>
      </c>
      <c r="Q10" s="48"/>
      <c r="R10" s="48"/>
      <c r="S10" s="48"/>
      <c r="T10" s="48"/>
      <c r="U10" s="48"/>
      <c r="V10" s="48"/>
      <c r="W10" s="45">
        <f>データ!$Q$6</f>
        <v>2780</v>
      </c>
      <c r="X10" s="45"/>
      <c r="Y10" s="45"/>
      <c r="Z10" s="45"/>
      <c r="AA10" s="45"/>
      <c r="AB10" s="45"/>
      <c r="AC10" s="45"/>
      <c r="AD10" s="2"/>
      <c r="AE10" s="2"/>
      <c r="AF10" s="2"/>
      <c r="AG10" s="2"/>
      <c r="AH10" s="2"/>
      <c r="AI10" s="2"/>
      <c r="AJ10" s="2"/>
      <c r="AK10" s="2"/>
      <c r="AL10" s="45">
        <f>データ!$U$6</f>
        <v>34310</v>
      </c>
      <c r="AM10" s="45"/>
      <c r="AN10" s="45"/>
      <c r="AO10" s="45"/>
      <c r="AP10" s="45"/>
      <c r="AQ10" s="45"/>
      <c r="AR10" s="45"/>
      <c r="AS10" s="45"/>
      <c r="AT10" s="46">
        <f>データ!$V$6</f>
        <v>71.959999999999994</v>
      </c>
      <c r="AU10" s="47"/>
      <c r="AV10" s="47"/>
      <c r="AW10" s="47"/>
      <c r="AX10" s="47"/>
      <c r="AY10" s="47"/>
      <c r="AZ10" s="47"/>
      <c r="BA10" s="47"/>
      <c r="BB10" s="48">
        <f>データ!$W$6</f>
        <v>476.79</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2" t="s">
        <v>110</v>
      </c>
      <c r="BM16" s="83"/>
      <c r="BN16" s="83"/>
      <c r="BO16" s="83"/>
      <c r="BP16" s="83"/>
      <c r="BQ16" s="83"/>
      <c r="BR16" s="83"/>
      <c r="BS16" s="83"/>
      <c r="BT16" s="83"/>
      <c r="BU16" s="83"/>
      <c r="BV16" s="83"/>
      <c r="BW16" s="83"/>
      <c r="BX16" s="83"/>
      <c r="BY16" s="83"/>
      <c r="BZ16" s="84"/>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2"/>
      <c r="BM17" s="83"/>
      <c r="BN17" s="83"/>
      <c r="BO17" s="83"/>
      <c r="BP17" s="83"/>
      <c r="BQ17" s="83"/>
      <c r="BR17" s="83"/>
      <c r="BS17" s="83"/>
      <c r="BT17" s="83"/>
      <c r="BU17" s="83"/>
      <c r="BV17" s="83"/>
      <c r="BW17" s="83"/>
      <c r="BX17" s="83"/>
      <c r="BY17" s="83"/>
      <c r="BZ17" s="84"/>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2"/>
      <c r="BM18" s="83"/>
      <c r="BN18" s="83"/>
      <c r="BO18" s="83"/>
      <c r="BP18" s="83"/>
      <c r="BQ18" s="83"/>
      <c r="BR18" s="83"/>
      <c r="BS18" s="83"/>
      <c r="BT18" s="83"/>
      <c r="BU18" s="83"/>
      <c r="BV18" s="83"/>
      <c r="BW18" s="83"/>
      <c r="BX18" s="83"/>
      <c r="BY18" s="83"/>
      <c r="BZ18" s="84"/>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2"/>
      <c r="BM19" s="83"/>
      <c r="BN19" s="83"/>
      <c r="BO19" s="83"/>
      <c r="BP19" s="83"/>
      <c r="BQ19" s="83"/>
      <c r="BR19" s="83"/>
      <c r="BS19" s="83"/>
      <c r="BT19" s="83"/>
      <c r="BU19" s="83"/>
      <c r="BV19" s="83"/>
      <c r="BW19" s="83"/>
      <c r="BX19" s="83"/>
      <c r="BY19" s="83"/>
      <c r="BZ19" s="84"/>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2"/>
      <c r="BM20" s="83"/>
      <c r="BN20" s="83"/>
      <c r="BO20" s="83"/>
      <c r="BP20" s="83"/>
      <c r="BQ20" s="83"/>
      <c r="BR20" s="83"/>
      <c r="BS20" s="83"/>
      <c r="BT20" s="83"/>
      <c r="BU20" s="83"/>
      <c r="BV20" s="83"/>
      <c r="BW20" s="83"/>
      <c r="BX20" s="83"/>
      <c r="BY20" s="83"/>
      <c r="BZ20" s="84"/>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2"/>
      <c r="BM21" s="83"/>
      <c r="BN21" s="83"/>
      <c r="BO21" s="83"/>
      <c r="BP21" s="83"/>
      <c r="BQ21" s="83"/>
      <c r="BR21" s="83"/>
      <c r="BS21" s="83"/>
      <c r="BT21" s="83"/>
      <c r="BU21" s="83"/>
      <c r="BV21" s="83"/>
      <c r="BW21" s="83"/>
      <c r="BX21" s="83"/>
      <c r="BY21" s="83"/>
      <c r="BZ21" s="84"/>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2"/>
      <c r="BM22" s="83"/>
      <c r="BN22" s="83"/>
      <c r="BO22" s="83"/>
      <c r="BP22" s="83"/>
      <c r="BQ22" s="83"/>
      <c r="BR22" s="83"/>
      <c r="BS22" s="83"/>
      <c r="BT22" s="83"/>
      <c r="BU22" s="83"/>
      <c r="BV22" s="83"/>
      <c r="BW22" s="83"/>
      <c r="BX22" s="83"/>
      <c r="BY22" s="83"/>
      <c r="BZ22" s="84"/>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2"/>
      <c r="BM23" s="83"/>
      <c r="BN23" s="83"/>
      <c r="BO23" s="83"/>
      <c r="BP23" s="83"/>
      <c r="BQ23" s="83"/>
      <c r="BR23" s="83"/>
      <c r="BS23" s="83"/>
      <c r="BT23" s="83"/>
      <c r="BU23" s="83"/>
      <c r="BV23" s="83"/>
      <c r="BW23" s="83"/>
      <c r="BX23" s="83"/>
      <c r="BY23" s="83"/>
      <c r="BZ23" s="84"/>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2"/>
      <c r="BM24" s="83"/>
      <c r="BN24" s="83"/>
      <c r="BO24" s="83"/>
      <c r="BP24" s="83"/>
      <c r="BQ24" s="83"/>
      <c r="BR24" s="83"/>
      <c r="BS24" s="83"/>
      <c r="BT24" s="83"/>
      <c r="BU24" s="83"/>
      <c r="BV24" s="83"/>
      <c r="BW24" s="83"/>
      <c r="BX24" s="83"/>
      <c r="BY24" s="83"/>
      <c r="BZ24" s="84"/>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2"/>
      <c r="BM25" s="83"/>
      <c r="BN25" s="83"/>
      <c r="BO25" s="83"/>
      <c r="BP25" s="83"/>
      <c r="BQ25" s="83"/>
      <c r="BR25" s="83"/>
      <c r="BS25" s="83"/>
      <c r="BT25" s="83"/>
      <c r="BU25" s="83"/>
      <c r="BV25" s="83"/>
      <c r="BW25" s="83"/>
      <c r="BX25" s="83"/>
      <c r="BY25" s="83"/>
      <c r="BZ25" s="84"/>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2"/>
      <c r="BM26" s="83"/>
      <c r="BN26" s="83"/>
      <c r="BO26" s="83"/>
      <c r="BP26" s="83"/>
      <c r="BQ26" s="83"/>
      <c r="BR26" s="83"/>
      <c r="BS26" s="83"/>
      <c r="BT26" s="83"/>
      <c r="BU26" s="83"/>
      <c r="BV26" s="83"/>
      <c r="BW26" s="83"/>
      <c r="BX26" s="83"/>
      <c r="BY26" s="83"/>
      <c r="BZ26" s="84"/>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2"/>
      <c r="BM27" s="83"/>
      <c r="BN27" s="83"/>
      <c r="BO27" s="83"/>
      <c r="BP27" s="83"/>
      <c r="BQ27" s="83"/>
      <c r="BR27" s="83"/>
      <c r="BS27" s="83"/>
      <c r="BT27" s="83"/>
      <c r="BU27" s="83"/>
      <c r="BV27" s="83"/>
      <c r="BW27" s="83"/>
      <c r="BX27" s="83"/>
      <c r="BY27" s="83"/>
      <c r="BZ27" s="84"/>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2"/>
      <c r="BM28" s="83"/>
      <c r="BN28" s="83"/>
      <c r="BO28" s="83"/>
      <c r="BP28" s="83"/>
      <c r="BQ28" s="83"/>
      <c r="BR28" s="83"/>
      <c r="BS28" s="83"/>
      <c r="BT28" s="83"/>
      <c r="BU28" s="83"/>
      <c r="BV28" s="83"/>
      <c r="BW28" s="83"/>
      <c r="BX28" s="83"/>
      <c r="BY28" s="83"/>
      <c r="BZ28" s="84"/>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2"/>
      <c r="BM29" s="83"/>
      <c r="BN29" s="83"/>
      <c r="BO29" s="83"/>
      <c r="BP29" s="83"/>
      <c r="BQ29" s="83"/>
      <c r="BR29" s="83"/>
      <c r="BS29" s="83"/>
      <c r="BT29" s="83"/>
      <c r="BU29" s="83"/>
      <c r="BV29" s="83"/>
      <c r="BW29" s="83"/>
      <c r="BX29" s="83"/>
      <c r="BY29" s="83"/>
      <c r="BZ29" s="84"/>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2"/>
      <c r="BM30" s="83"/>
      <c r="BN30" s="83"/>
      <c r="BO30" s="83"/>
      <c r="BP30" s="83"/>
      <c r="BQ30" s="83"/>
      <c r="BR30" s="83"/>
      <c r="BS30" s="83"/>
      <c r="BT30" s="83"/>
      <c r="BU30" s="83"/>
      <c r="BV30" s="83"/>
      <c r="BW30" s="83"/>
      <c r="BX30" s="83"/>
      <c r="BY30" s="83"/>
      <c r="BZ30" s="84"/>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2"/>
      <c r="BM31" s="83"/>
      <c r="BN31" s="83"/>
      <c r="BO31" s="83"/>
      <c r="BP31" s="83"/>
      <c r="BQ31" s="83"/>
      <c r="BR31" s="83"/>
      <c r="BS31" s="83"/>
      <c r="BT31" s="83"/>
      <c r="BU31" s="83"/>
      <c r="BV31" s="83"/>
      <c r="BW31" s="83"/>
      <c r="BX31" s="83"/>
      <c r="BY31" s="83"/>
      <c r="BZ31" s="84"/>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2"/>
      <c r="BM32" s="83"/>
      <c r="BN32" s="83"/>
      <c r="BO32" s="83"/>
      <c r="BP32" s="83"/>
      <c r="BQ32" s="83"/>
      <c r="BR32" s="83"/>
      <c r="BS32" s="83"/>
      <c r="BT32" s="83"/>
      <c r="BU32" s="83"/>
      <c r="BV32" s="83"/>
      <c r="BW32" s="83"/>
      <c r="BX32" s="83"/>
      <c r="BY32" s="83"/>
      <c r="BZ32" s="84"/>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2"/>
      <c r="BM33" s="83"/>
      <c r="BN33" s="83"/>
      <c r="BO33" s="83"/>
      <c r="BP33" s="83"/>
      <c r="BQ33" s="83"/>
      <c r="BR33" s="83"/>
      <c r="BS33" s="83"/>
      <c r="BT33" s="83"/>
      <c r="BU33" s="83"/>
      <c r="BV33" s="83"/>
      <c r="BW33" s="83"/>
      <c r="BX33" s="83"/>
      <c r="BY33" s="83"/>
      <c r="BZ33" s="84"/>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2"/>
      <c r="BM34" s="83"/>
      <c r="BN34" s="83"/>
      <c r="BO34" s="83"/>
      <c r="BP34" s="83"/>
      <c r="BQ34" s="83"/>
      <c r="BR34" s="83"/>
      <c r="BS34" s="83"/>
      <c r="BT34" s="83"/>
      <c r="BU34" s="83"/>
      <c r="BV34" s="83"/>
      <c r="BW34" s="83"/>
      <c r="BX34" s="83"/>
      <c r="BY34" s="83"/>
      <c r="BZ34" s="84"/>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2"/>
      <c r="BM35" s="83"/>
      <c r="BN35" s="83"/>
      <c r="BO35" s="83"/>
      <c r="BP35" s="83"/>
      <c r="BQ35" s="83"/>
      <c r="BR35" s="83"/>
      <c r="BS35" s="83"/>
      <c r="BT35" s="83"/>
      <c r="BU35" s="83"/>
      <c r="BV35" s="83"/>
      <c r="BW35" s="83"/>
      <c r="BX35" s="83"/>
      <c r="BY35" s="83"/>
      <c r="BZ35" s="84"/>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2"/>
      <c r="BM36" s="83"/>
      <c r="BN36" s="83"/>
      <c r="BO36" s="83"/>
      <c r="BP36" s="83"/>
      <c r="BQ36" s="83"/>
      <c r="BR36" s="83"/>
      <c r="BS36" s="83"/>
      <c r="BT36" s="83"/>
      <c r="BU36" s="83"/>
      <c r="BV36" s="83"/>
      <c r="BW36" s="83"/>
      <c r="BX36" s="83"/>
      <c r="BY36" s="83"/>
      <c r="BZ36" s="84"/>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2"/>
      <c r="BM37" s="83"/>
      <c r="BN37" s="83"/>
      <c r="BO37" s="83"/>
      <c r="BP37" s="83"/>
      <c r="BQ37" s="83"/>
      <c r="BR37" s="83"/>
      <c r="BS37" s="83"/>
      <c r="BT37" s="83"/>
      <c r="BU37" s="83"/>
      <c r="BV37" s="83"/>
      <c r="BW37" s="83"/>
      <c r="BX37" s="83"/>
      <c r="BY37" s="83"/>
      <c r="BZ37" s="84"/>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2"/>
      <c r="BM38" s="83"/>
      <c r="BN38" s="83"/>
      <c r="BO38" s="83"/>
      <c r="BP38" s="83"/>
      <c r="BQ38" s="83"/>
      <c r="BR38" s="83"/>
      <c r="BS38" s="83"/>
      <c r="BT38" s="83"/>
      <c r="BU38" s="83"/>
      <c r="BV38" s="83"/>
      <c r="BW38" s="83"/>
      <c r="BX38" s="83"/>
      <c r="BY38" s="83"/>
      <c r="BZ38" s="84"/>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2"/>
      <c r="BM39" s="83"/>
      <c r="BN39" s="83"/>
      <c r="BO39" s="83"/>
      <c r="BP39" s="83"/>
      <c r="BQ39" s="83"/>
      <c r="BR39" s="83"/>
      <c r="BS39" s="83"/>
      <c r="BT39" s="83"/>
      <c r="BU39" s="83"/>
      <c r="BV39" s="83"/>
      <c r="BW39" s="83"/>
      <c r="BX39" s="83"/>
      <c r="BY39" s="83"/>
      <c r="BZ39" s="84"/>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2"/>
      <c r="BM40" s="83"/>
      <c r="BN40" s="83"/>
      <c r="BO40" s="83"/>
      <c r="BP40" s="83"/>
      <c r="BQ40" s="83"/>
      <c r="BR40" s="83"/>
      <c r="BS40" s="83"/>
      <c r="BT40" s="83"/>
      <c r="BU40" s="83"/>
      <c r="BV40" s="83"/>
      <c r="BW40" s="83"/>
      <c r="BX40" s="83"/>
      <c r="BY40" s="83"/>
      <c r="BZ40" s="84"/>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2"/>
      <c r="BM41" s="83"/>
      <c r="BN41" s="83"/>
      <c r="BO41" s="83"/>
      <c r="BP41" s="83"/>
      <c r="BQ41" s="83"/>
      <c r="BR41" s="83"/>
      <c r="BS41" s="83"/>
      <c r="BT41" s="83"/>
      <c r="BU41" s="83"/>
      <c r="BV41" s="83"/>
      <c r="BW41" s="83"/>
      <c r="BX41" s="83"/>
      <c r="BY41" s="83"/>
      <c r="BZ41" s="84"/>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2"/>
      <c r="BM42" s="83"/>
      <c r="BN42" s="83"/>
      <c r="BO42" s="83"/>
      <c r="BP42" s="83"/>
      <c r="BQ42" s="83"/>
      <c r="BR42" s="83"/>
      <c r="BS42" s="83"/>
      <c r="BT42" s="83"/>
      <c r="BU42" s="83"/>
      <c r="BV42" s="83"/>
      <c r="BW42" s="83"/>
      <c r="BX42" s="83"/>
      <c r="BY42" s="83"/>
      <c r="BZ42" s="84"/>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2"/>
      <c r="BM43" s="83"/>
      <c r="BN43" s="83"/>
      <c r="BO43" s="83"/>
      <c r="BP43" s="83"/>
      <c r="BQ43" s="83"/>
      <c r="BR43" s="83"/>
      <c r="BS43" s="83"/>
      <c r="BT43" s="83"/>
      <c r="BU43" s="83"/>
      <c r="BV43" s="83"/>
      <c r="BW43" s="83"/>
      <c r="BX43" s="83"/>
      <c r="BY43" s="83"/>
      <c r="BZ43" s="84"/>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111</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E+JMvl/wTn7+Uuu6+vZwVABP1eXdMRhtC5zN0IgrzfrFRqJk7wS+vuMfs2VvoP8w9o3YYXCiwfnyify18ILw==" saltValue="yjiu8QUYeMlmeprLtpk4Cw=="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6" t="s">
        <v>50</v>
      </c>
      <c r="I3" s="87"/>
      <c r="J3" s="87"/>
      <c r="K3" s="87"/>
      <c r="L3" s="87"/>
      <c r="M3" s="87"/>
      <c r="N3" s="87"/>
      <c r="O3" s="87"/>
      <c r="P3" s="87"/>
      <c r="Q3" s="87"/>
      <c r="R3" s="87"/>
      <c r="S3" s="87"/>
      <c r="T3" s="87"/>
      <c r="U3" s="87"/>
      <c r="V3" s="87"/>
      <c r="W3" s="88"/>
      <c r="X3" s="92" t="s">
        <v>51</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52</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x14ac:dyDescent="0.15">
      <c r="A4" s="15" t="s">
        <v>53</v>
      </c>
      <c r="B4" s="17"/>
      <c r="C4" s="17"/>
      <c r="D4" s="17"/>
      <c r="E4" s="17"/>
      <c r="F4" s="17"/>
      <c r="G4" s="17"/>
      <c r="H4" s="89"/>
      <c r="I4" s="90"/>
      <c r="J4" s="90"/>
      <c r="K4" s="90"/>
      <c r="L4" s="90"/>
      <c r="M4" s="90"/>
      <c r="N4" s="90"/>
      <c r="O4" s="90"/>
      <c r="P4" s="90"/>
      <c r="Q4" s="90"/>
      <c r="R4" s="90"/>
      <c r="S4" s="90"/>
      <c r="T4" s="90"/>
      <c r="U4" s="90"/>
      <c r="V4" s="90"/>
      <c r="W4" s="91"/>
      <c r="X4" s="85" t="s">
        <v>54</v>
      </c>
      <c r="Y4" s="85"/>
      <c r="Z4" s="85"/>
      <c r="AA4" s="85"/>
      <c r="AB4" s="85"/>
      <c r="AC4" s="85"/>
      <c r="AD4" s="85"/>
      <c r="AE4" s="85"/>
      <c r="AF4" s="85"/>
      <c r="AG4" s="85"/>
      <c r="AH4" s="85"/>
      <c r="AI4" s="85" t="s">
        <v>55</v>
      </c>
      <c r="AJ4" s="85"/>
      <c r="AK4" s="85"/>
      <c r="AL4" s="85"/>
      <c r="AM4" s="85"/>
      <c r="AN4" s="85"/>
      <c r="AO4" s="85"/>
      <c r="AP4" s="85"/>
      <c r="AQ4" s="85"/>
      <c r="AR4" s="85"/>
      <c r="AS4" s="85"/>
      <c r="AT4" s="85" t="s">
        <v>56</v>
      </c>
      <c r="AU4" s="85"/>
      <c r="AV4" s="85"/>
      <c r="AW4" s="85"/>
      <c r="AX4" s="85"/>
      <c r="AY4" s="85"/>
      <c r="AZ4" s="85"/>
      <c r="BA4" s="85"/>
      <c r="BB4" s="85"/>
      <c r="BC4" s="85"/>
      <c r="BD4" s="85"/>
      <c r="BE4" s="85" t="s">
        <v>57</v>
      </c>
      <c r="BF4" s="85"/>
      <c r="BG4" s="85"/>
      <c r="BH4" s="85"/>
      <c r="BI4" s="85"/>
      <c r="BJ4" s="85"/>
      <c r="BK4" s="85"/>
      <c r="BL4" s="85"/>
      <c r="BM4" s="85"/>
      <c r="BN4" s="85"/>
      <c r="BO4" s="85"/>
      <c r="BP4" s="85" t="s">
        <v>58</v>
      </c>
      <c r="BQ4" s="85"/>
      <c r="BR4" s="85"/>
      <c r="BS4" s="85"/>
      <c r="BT4" s="85"/>
      <c r="BU4" s="85"/>
      <c r="BV4" s="85"/>
      <c r="BW4" s="85"/>
      <c r="BX4" s="85"/>
      <c r="BY4" s="85"/>
      <c r="BZ4" s="85"/>
      <c r="CA4" s="85" t="s">
        <v>59</v>
      </c>
      <c r="CB4" s="85"/>
      <c r="CC4" s="85"/>
      <c r="CD4" s="85"/>
      <c r="CE4" s="85"/>
      <c r="CF4" s="85"/>
      <c r="CG4" s="85"/>
      <c r="CH4" s="85"/>
      <c r="CI4" s="85"/>
      <c r="CJ4" s="85"/>
      <c r="CK4" s="85"/>
      <c r="CL4" s="85" t="s">
        <v>60</v>
      </c>
      <c r="CM4" s="85"/>
      <c r="CN4" s="85"/>
      <c r="CO4" s="85"/>
      <c r="CP4" s="85"/>
      <c r="CQ4" s="85"/>
      <c r="CR4" s="85"/>
      <c r="CS4" s="85"/>
      <c r="CT4" s="85"/>
      <c r="CU4" s="85"/>
      <c r="CV4" s="85"/>
      <c r="CW4" s="85" t="s">
        <v>61</v>
      </c>
      <c r="CX4" s="85"/>
      <c r="CY4" s="85"/>
      <c r="CZ4" s="85"/>
      <c r="DA4" s="85"/>
      <c r="DB4" s="85"/>
      <c r="DC4" s="85"/>
      <c r="DD4" s="85"/>
      <c r="DE4" s="85"/>
      <c r="DF4" s="85"/>
      <c r="DG4" s="85"/>
      <c r="DH4" s="85" t="s">
        <v>62</v>
      </c>
      <c r="DI4" s="85"/>
      <c r="DJ4" s="85"/>
      <c r="DK4" s="85"/>
      <c r="DL4" s="85"/>
      <c r="DM4" s="85"/>
      <c r="DN4" s="85"/>
      <c r="DO4" s="85"/>
      <c r="DP4" s="85"/>
      <c r="DQ4" s="85"/>
      <c r="DR4" s="85"/>
      <c r="DS4" s="85" t="s">
        <v>63</v>
      </c>
      <c r="DT4" s="85"/>
      <c r="DU4" s="85"/>
      <c r="DV4" s="85"/>
      <c r="DW4" s="85"/>
      <c r="DX4" s="85"/>
      <c r="DY4" s="85"/>
      <c r="DZ4" s="85"/>
      <c r="EA4" s="85"/>
      <c r="EB4" s="85"/>
      <c r="EC4" s="85"/>
      <c r="ED4" s="85" t="s">
        <v>64</v>
      </c>
      <c r="EE4" s="85"/>
      <c r="EF4" s="85"/>
      <c r="EG4" s="85"/>
      <c r="EH4" s="85"/>
      <c r="EI4" s="85"/>
      <c r="EJ4" s="85"/>
      <c r="EK4" s="85"/>
      <c r="EL4" s="85"/>
      <c r="EM4" s="85"/>
      <c r="EN4" s="85"/>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432105</v>
      </c>
      <c r="D6" s="20">
        <f t="shared" si="3"/>
        <v>46</v>
      </c>
      <c r="E6" s="20">
        <f t="shared" si="3"/>
        <v>1</v>
      </c>
      <c r="F6" s="20">
        <f t="shared" si="3"/>
        <v>0</v>
      </c>
      <c r="G6" s="20">
        <f t="shared" si="3"/>
        <v>1</v>
      </c>
      <c r="H6" s="20" t="str">
        <f t="shared" si="3"/>
        <v>熊本県　菊池市</v>
      </c>
      <c r="I6" s="20" t="str">
        <f t="shared" si="3"/>
        <v>法適用</v>
      </c>
      <c r="J6" s="20" t="str">
        <f t="shared" si="3"/>
        <v>水道事業</v>
      </c>
      <c r="K6" s="20" t="str">
        <f t="shared" si="3"/>
        <v>末端給水事業</v>
      </c>
      <c r="L6" s="20" t="str">
        <f t="shared" si="3"/>
        <v>A5</v>
      </c>
      <c r="M6" s="20" t="str">
        <f t="shared" si="3"/>
        <v>非設置</v>
      </c>
      <c r="N6" s="21" t="str">
        <f t="shared" si="3"/>
        <v>-</v>
      </c>
      <c r="O6" s="21">
        <f t="shared" si="3"/>
        <v>46.3</v>
      </c>
      <c r="P6" s="21">
        <f t="shared" si="3"/>
        <v>73.28</v>
      </c>
      <c r="Q6" s="21">
        <f t="shared" si="3"/>
        <v>2780</v>
      </c>
      <c r="R6" s="21">
        <f t="shared" si="3"/>
        <v>47103</v>
      </c>
      <c r="S6" s="21">
        <f t="shared" si="3"/>
        <v>276.85000000000002</v>
      </c>
      <c r="T6" s="21">
        <f t="shared" si="3"/>
        <v>170.14</v>
      </c>
      <c r="U6" s="21">
        <f t="shared" si="3"/>
        <v>34310</v>
      </c>
      <c r="V6" s="21">
        <f t="shared" si="3"/>
        <v>71.959999999999994</v>
      </c>
      <c r="W6" s="21">
        <f t="shared" si="3"/>
        <v>476.79</v>
      </c>
      <c r="X6" s="22">
        <f>IF(X7="",NA(),X7)</f>
        <v>108.28</v>
      </c>
      <c r="Y6" s="22">
        <f t="shared" ref="Y6:AG6" si="4">IF(Y7="",NA(),Y7)</f>
        <v>112.87</v>
      </c>
      <c r="Z6" s="22">
        <f t="shared" si="4"/>
        <v>112.1</v>
      </c>
      <c r="AA6" s="22">
        <f t="shared" si="4"/>
        <v>108.92</v>
      </c>
      <c r="AB6" s="22">
        <f t="shared" si="4"/>
        <v>110.99</v>
      </c>
      <c r="AC6" s="22">
        <f t="shared" si="4"/>
        <v>110.66</v>
      </c>
      <c r="AD6" s="22">
        <f t="shared" si="4"/>
        <v>109.01</v>
      </c>
      <c r="AE6" s="22">
        <f t="shared" si="4"/>
        <v>108.83</v>
      </c>
      <c r="AF6" s="22">
        <f t="shared" si="4"/>
        <v>109.23</v>
      </c>
      <c r="AG6" s="22">
        <f t="shared" si="4"/>
        <v>108.04</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4.72</v>
      </c>
      <c r="AS6" s="21" t="str">
        <f>IF(AS7="","",IF(AS7="-","【-】","【"&amp;SUBSTITUTE(TEXT(AS7,"#,##0.00"),"-","△")&amp;"】"))</f>
        <v>【1.34】</v>
      </c>
      <c r="AT6" s="22">
        <f>IF(AT7="",NA(),AT7)</f>
        <v>200.56</v>
      </c>
      <c r="AU6" s="22">
        <f t="shared" ref="AU6:BC6" si="6">IF(AU7="",NA(),AU7)</f>
        <v>173.75</v>
      </c>
      <c r="AV6" s="22">
        <f t="shared" si="6"/>
        <v>170.28</v>
      </c>
      <c r="AW6" s="22">
        <f t="shared" si="6"/>
        <v>180.31</v>
      </c>
      <c r="AX6" s="22">
        <f t="shared" si="6"/>
        <v>195.89</v>
      </c>
      <c r="AY6" s="22">
        <f t="shared" si="6"/>
        <v>366.03</v>
      </c>
      <c r="AZ6" s="22">
        <f t="shared" si="6"/>
        <v>365.18</v>
      </c>
      <c r="BA6" s="22">
        <f t="shared" si="6"/>
        <v>327.77</v>
      </c>
      <c r="BB6" s="22">
        <f t="shared" si="6"/>
        <v>338.02</v>
      </c>
      <c r="BC6" s="22">
        <f t="shared" si="6"/>
        <v>345.94</v>
      </c>
      <c r="BD6" s="21" t="str">
        <f>IF(BD7="","",IF(BD7="-","【-】","【"&amp;SUBSTITUTE(TEXT(BD7,"#,##0.00"),"-","△")&amp;"】"))</f>
        <v>【252.29】</v>
      </c>
      <c r="BE6" s="22">
        <f>IF(BE7="",NA(),BE7)</f>
        <v>624.19000000000005</v>
      </c>
      <c r="BF6" s="22">
        <f t="shared" ref="BF6:BN6" si="7">IF(BF7="",NA(),BF7)</f>
        <v>623.41</v>
      </c>
      <c r="BG6" s="22">
        <f t="shared" si="7"/>
        <v>602.84</v>
      </c>
      <c r="BH6" s="22">
        <f t="shared" si="7"/>
        <v>609.04999999999995</v>
      </c>
      <c r="BI6" s="22">
        <f t="shared" si="7"/>
        <v>583.04</v>
      </c>
      <c r="BJ6" s="22">
        <f t="shared" si="7"/>
        <v>370.12</v>
      </c>
      <c r="BK6" s="22">
        <f t="shared" si="7"/>
        <v>371.65</v>
      </c>
      <c r="BL6" s="22">
        <f t="shared" si="7"/>
        <v>397.1</v>
      </c>
      <c r="BM6" s="22">
        <f t="shared" si="7"/>
        <v>379.91</v>
      </c>
      <c r="BN6" s="22">
        <f t="shared" si="7"/>
        <v>386.61</v>
      </c>
      <c r="BO6" s="21" t="str">
        <f>IF(BO7="","",IF(BO7="-","【-】","【"&amp;SUBSTITUTE(TEXT(BO7,"#,##0.00"),"-","△")&amp;"】"))</f>
        <v>【268.07】</v>
      </c>
      <c r="BP6" s="22">
        <f>IF(BP7="",NA(),BP7)</f>
        <v>100.11</v>
      </c>
      <c r="BQ6" s="22">
        <f t="shared" ref="BQ6:BY6" si="8">IF(BQ7="",NA(),BQ7)</f>
        <v>105.71</v>
      </c>
      <c r="BR6" s="22">
        <f t="shared" si="8"/>
        <v>105.8</v>
      </c>
      <c r="BS6" s="22">
        <f t="shared" si="8"/>
        <v>101.48</v>
      </c>
      <c r="BT6" s="22">
        <f t="shared" si="8"/>
        <v>104.18</v>
      </c>
      <c r="BU6" s="22">
        <f t="shared" si="8"/>
        <v>100.42</v>
      </c>
      <c r="BV6" s="22">
        <f t="shared" si="8"/>
        <v>98.77</v>
      </c>
      <c r="BW6" s="22">
        <f t="shared" si="8"/>
        <v>95.79</v>
      </c>
      <c r="BX6" s="22">
        <f t="shared" si="8"/>
        <v>98.3</v>
      </c>
      <c r="BY6" s="22">
        <f t="shared" si="8"/>
        <v>93.82</v>
      </c>
      <c r="BZ6" s="21" t="str">
        <f>IF(BZ7="","",IF(BZ7="-","【-】","【"&amp;SUBSTITUTE(TEXT(BZ7,"#,##0.00"),"-","△")&amp;"】"))</f>
        <v>【97.47】</v>
      </c>
      <c r="CA6" s="22">
        <f>IF(CA7="",NA(),CA7)</f>
        <v>138.32</v>
      </c>
      <c r="CB6" s="22">
        <f t="shared" ref="CB6:CJ6" si="9">IF(CB7="",NA(),CB7)</f>
        <v>131.19</v>
      </c>
      <c r="CC6" s="22">
        <f t="shared" si="9"/>
        <v>131.01</v>
      </c>
      <c r="CD6" s="22">
        <f t="shared" si="9"/>
        <v>138.30000000000001</v>
      </c>
      <c r="CE6" s="22">
        <f t="shared" si="9"/>
        <v>133.69</v>
      </c>
      <c r="CF6" s="22">
        <f t="shared" si="9"/>
        <v>171.67</v>
      </c>
      <c r="CG6" s="22">
        <f t="shared" si="9"/>
        <v>173.67</v>
      </c>
      <c r="CH6" s="22">
        <f t="shared" si="9"/>
        <v>171.13</v>
      </c>
      <c r="CI6" s="22">
        <f t="shared" si="9"/>
        <v>173.7</v>
      </c>
      <c r="CJ6" s="22">
        <f t="shared" si="9"/>
        <v>178.94</v>
      </c>
      <c r="CK6" s="21" t="str">
        <f>IF(CK7="","",IF(CK7="-","【-】","【"&amp;SUBSTITUTE(TEXT(CK7,"#,##0.00"),"-","△")&amp;"】"))</f>
        <v>【174.75】</v>
      </c>
      <c r="CL6" s="22">
        <f>IF(CL7="",NA(),CL7)</f>
        <v>40.28</v>
      </c>
      <c r="CM6" s="22">
        <f t="shared" ref="CM6:CU6" si="10">IF(CM7="",NA(),CM7)</f>
        <v>35.630000000000003</v>
      </c>
      <c r="CN6" s="22">
        <f t="shared" si="10"/>
        <v>35.99</v>
      </c>
      <c r="CO6" s="22">
        <f t="shared" si="10"/>
        <v>38.72</v>
      </c>
      <c r="CP6" s="22">
        <f t="shared" si="10"/>
        <v>39.86</v>
      </c>
      <c r="CQ6" s="22">
        <f t="shared" si="10"/>
        <v>59.74</v>
      </c>
      <c r="CR6" s="22">
        <f t="shared" si="10"/>
        <v>59.67</v>
      </c>
      <c r="CS6" s="22">
        <f t="shared" si="10"/>
        <v>60.12</v>
      </c>
      <c r="CT6" s="22">
        <f t="shared" si="10"/>
        <v>60.34</v>
      </c>
      <c r="CU6" s="22">
        <f t="shared" si="10"/>
        <v>59.54</v>
      </c>
      <c r="CV6" s="21" t="str">
        <f>IF(CV7="","",IF(CV7="-","【-】","【"&amp;SUBSTITUTE(TEXT(CV7,"#,##0.00"),"-","△")&amp;"】"))</f>
        <v>【59.97】</v>
      </c>
      <c r="CW6" s="22">
        <f>IF(CW7="",NA(),CW7)</f>
        <v>82.85</v>
      </c>
      <c r="CX6" s="22">
        <f t="shared" ref="CX6:DF6" si="11">IF(CX7="",NA(),CX7)</f>
        <v>83.92</v>
      </c>
      <c r="CY6" s="22">
        <f t="shared" si="11"/>
        <v>84.53</v>
      </c>
      <c r="CZ6" s="22">
        <f t="shared" si="11"/>
        <v>84.69</v>
      </c>
      <c r="DA6" s="22">
        <f t="shared" si="11"/>
        <v>82.89</v>
      </c>
      <c r="DB6" s="22">
        <f t="shared" si="11"/>
        <v>84.8</v>
      </c>
      <c r="DC6" s="22">
        <f t="shared" si="11"/>
        <v>84.6</v>
      </c>
      <c r="DD6" s="22">
        <f t="shared" si="11"/>
        <v>84.24</v>
      </c>
      <c r="DE6" s="22">
        <f t="shared" si="11"/>
        <v>84.19</v>
      </c>
      <c r="DF6" s="22">
        <f t="shared" si="11"/>
        <v>83.93</v>
      </c>
      <c r="DG6" s="21" t="str">
        <f>IF(DG7="","",IF(DG7="-","【-】","【"&amp;SUBSTITUTE(TEXT(DG7,"#,##0.00"),"-","△")&amp;"】"))</f>
        <v>【89.76】</v>
      </c>
      <c r="DH6" s="22">
        <f>IF(DH7="",NA(),DH7)</f>
        <v>42.12</v>
      </c>
      <c r="DI6" s="22">
        <f t="shared" ref="DI6:DQ6" si="12">IF(DI7="",NA(),DI7)</f>
        <v>43.17</v>
      </c>
      <c r="DJ6" s="22">
        <f t="shared" si="12"/>
        <v>44.24</v>
      </c>
      <c r="DK6" s="22">
        <f t="shared" si="12"/>
        <v>45.59</v>
      </c>
      <c r="DL6" s="22">
        <f t="shared" si="12"/>
        <v>47.47</v>
      </c>
      <c r="DM6" s="22">
        <f t="shared" si="12"/>
        <v>47.66</v>
      </c>
      <c r="DN6" s="22">
        <f t="shared" si="12"/>
        <v>48.17</v>
      </c>
      <c r="DO6" s="22">
        <f t="shared" si="12"/>
        <v>48.83</v>
      </c>
      <c r="DP6" s="22">
        <f t="shared" si="12"/>
        <v>49.96</v>
      </c>
      <c r="DQ6" s="22">
        <f t="shared" si="12"/>
        <v>50.82</v>
      </c>
      <c r="DR6" s="21" t="str">
        <f>IF(DR7="","",IF(DR7="-","【-】","【"&amp;SUBSTITUTE(TEXT(DR7,"#,##0.00"),"-","△")&amp;"】"))</f>
        <v>【51.51】</v>
      </c>
      <c r="DS6" s="22">
        <f>IF(DS7="",NA(),DS7)</f>
        <v>18.850000000000001</v>
      </c>
      <c r="DT6" s="22">
        <f t="shared" ref="DT6:EB6" si="13">IF(DT7="",NA(),DT7)</f>
        <v>19.260000000000002</v>
      </c>
      <c r="DU6" s="22">
        <f t="shared" si="13"/>
        <v>20.239999999999998</v>
      </c>
      <c r="DV6" s="22">
        <f t="shared" si="13"/>
        <v>22.47</v>
      </c>
      <c r="DW6" s="22">
        <f t="shared" si="13"/>
        <v>25.1</v>
      </c>
      <c r="DX6" s="22">
        <f t="shared" si="13"/>
        <v>15.1</v>
      </c>
      <c r="DY6" s="22">
        <f t="shared" si="13"/>
        <v>17.12</v>
      </c>
      <c r="DZ6" s="22">
        <f t="shared" si="13"/>
        <v>18.18</v>
      </c>
      <c r="EA6" s="22">
        <f t="shared" si="13"/>
        <v>19.32</v>
      </c>
      <c r="EB6" s="22">
        <f t="shared" si="13"/>
        <v>21.16</v>
      </c>
      <c r="EC6" s="21" t="str">
        <f>IF(EC7="","",IF(EC7="-","【-】","【"&amp;SUBSTITUTE(TEXT(EC7,"#,##0.00"),"-","△")&amp;"】"))</f>
        <v>【23.75】</v>
      </c>
      <c r="ED6" s="22">
        <f>IF(ED7="",NA(),ED7)</f>
        <v>0.51</v>
      </c>
      <c r="EE6" s="22">
        <f t="shared" ref="EE6:EM6" si="14">IF(EE7="",NA(),EE7)</f>
        <v>0.2</v>
      </c>
      <c r="EF6" s="22">
        <f t="shared" si="14"/>
        <v>0.91</v>
      </c>
      <c r="EG6" s="22">
        <f t="shared" si="14"/>
        <v>0.92</v>
      </c>
      <c r="EH6" s="22">
        <f t="shared" si="14"/>
        <v>0.41</v>
      </c>
      <c r="EI6" s="22">
        <f t="shared" si="14"/>
        <v>0.57999999999999996</v>
      </c>
      <c r="EJ6" s="22">
        <f t="shared" si="14"/>
        <v>0.54</v>
      </c>
      <c r="EK6" s="22">
        <f t="shared" si="14"/>
        <v>0.56999999999999995</v>
      </c>
      <c r="EL6" s="22">
        <f t="shared" si="14"/>
        <v>0.52</v>
      </c>
      <c r="EM6" s="22">
        <f t="shared" si="14"/>
        <v>0.48</v>
      </c>
      <c r="EN6" s="21" t="str">
        <f>IF(EN7="","",IF(EN7="-","【-】","【"&amp;SUBSTITUTE(TEXT(EN7,"#,##0.00"),"-","△")&amp;"】"))</f>
        <v>【0.67】</v>
      </c>
    </row>
    <row r="7" spans="1:144" s="23" customFormat="1" x14ac:dyDescent="0.15">
      <c r="A7" s="15"/>
      <c r="B7" s="24">
        <v>2022</v>
      </c>
      <c r="C7" s="24">
        <v>432105</v>
      </c>
      <c r="D7" s="24">
        <v>46</v>
      </c>
      <c r="E7" s="24">
        <v>1</v>
      </c>
      <c r="F7" s="24">
        <v>0</v>
      </c>
      <c r="G7" s="24">
        <v>1</v>
      </c>
      <c r="H7" s="24" t="s">
        <v>93</v>
      </c>
      <c r="I7" s="24" t="s">
        <v>94</v>
      </c>
      <c r="J7" s="24" t="s">
        <v>95</v>
      </c>
      <c r="K7" s="24" t="s">
        <v>96</v>
      </c>
      <c r="L7" s="24" t="s">
        <v>97</v>
      </c>
      <c r="M7" s="24" t="s">
        <v>98</v>
      </c>
      <c r="N7" s="25" t="s">
        <v>99</v>
      </c>
      <c r="O7" s="25">
        <v>46.3</v>
      </c>
      <c r="P7" s="25">
        <v>73.28</v>
      </c>
      <c r="Q7" s="25">
        <v>2780</v>
      </c>
      <c r="R7" s="25">
        <v>47103</v>
      </c>
      <c r="S7" s="25">
        <v>276.85000000000002</v>
      </c>
      <c r="T7" s="25">
        <v>170.14</v>
      </c>
      <c r="U7" s="25">
        <v>34310</v>
      </c>
      <c r="V7" s="25">
        <v>71.959999999999994</v>
      </c>
      <c r="W7" s="25">
        <v>476.79</v>
      </c>
      <c r="X7" s="25">
        <v>108.28</v>
      </c>
      <c r="Y7" s="25">
        <v>112.87</v>
      </c>
      <c r="Z7" s="25">
        <v>112.1</v>
      </c>
      <c r="AA7" s="25">
        <v>108.92</v>
      </c>
      <c r="AB7" s="25">
        <v>110.99</v>
      </c>
      <c r="AC7" s="25">
        <v>110.66</v>
      </c>
      <c r="AD7" s="25">
        <v>109.01</v>
      </c>
      <c r="AE7" s="25">
        <v>108.83</v>
      </c>
      <c r="AF7" s="25">
        <v>109.23</v>
      </c>
      <c r="AG7" s="25">
        <v>108.04</v>
      </c>
      <c r="AH7" s="25">
        <v>108.7</v>
      </c>
      <c r="AI7" s="25">
        <v>0</v>
      </c>
      <c r="AJ7" s="25">
        <v>0</v>
      </c>
      <c r="AK7" s="25">
        <v>0</v>
      </c>
      <c r="AL7" s="25">
        <v>0</v>
      </c>
      <c r="AM7" s="25">
        <v>0</v>
      </c>
      <c r="AN7" s="25">
        <v>2.74</v>
      </c>
      <c r="AO7" s="25">
        <v>3.7</v>
      </c>
      <c r="AP7" s="25">
        <v>4.34</v>
      </c>
      <c r="AQ7" s="25">
        <v>4.6900000000000004</v>
      </c>
      <c r="AR7" s="25">
        <v>4.72</v>
      </c>
      <c r="AS7" s="25">
        <v>1.34</v>
      </c>
      <c r="AT7" s="25">
        <v>200.56</v>
      </c>
      <c r="AU7" s="25">
        <v>173.75</v>
      </c>
      <c r="AV7" s="25">
        <v>170.28</v>
      </c>
      <c r="AW7" s="25">
        <v>180.31</v>
      </c>
      <c r="AX7" s="25">
        <v>195.89</v>
      </c>
      <c r="AY7" s="25">
        <v>366.03</v>
      </c>
      <c r="AZ7" s="25">
        <v>365.18</v>
      </c>
      <c r="BA7" s="25">
        <v>327.77</v>
      </c>
      <c r="BB7" s="25">
        <v>338.02</v>
      </c>
      <c r="BC7" s="25">
        <v>345.94</v>
      </c>
      <c r="BD7" s="25">
        <v>252.29</v>
      </c>
      <c r="BE7" s="25">
        <v>624.19000000000005</v>
      </c>
      <c r="BF7" s="25">
        <v>623.41</v>
      </c>
      <c r="BG7" s="25">
        <v>602.84</v>
      </c>
      <c r="BH7" s="25">
        <v>609.04999999999995</v>
      </c>
      <c r="BI7" s="25">
        <v>583.04</v>
      </c>
      <c r="BJ7" s="25">
        <v>370.12</v>
      </c>
      <c r="BK7" s="25">
        <v>371.65</v>
      </c>
      <c r="BL7" s="25">
        <v>397.1</v>
      </c>
      <c r="BM7" s="25">
        <v>379.91</v>
      </c>
      <c r="BN7" s="25">
        <v>386.61</v>
      </c>
      <c r="BO7" s="25">
        <v>268.07</v>
      </c>
      <c r="BP7" s="25">
        <v>100.11</v>
      </c>
      <c r="BQ7" s="25">
        <v>105.71</v>
      </c>
      <c r="BR7" s="25">
        <v>105.8</v>
      </c>
      <c r="BS7" s="25">
        <v>101.48</v>
      </c>
      <c r="BT7" s="25">
        <v>104.18</v>
      </c>
      <c r="BU7" s="25">
        <v>100.42</v>
      </c>
      <c r="BV7" s="25">
        <v>98.77</v>
      </c>
      <c r="BW7" s="25">
        <v>95.79</v>
      </c>
      <c r="BX7" s="25">
        <v>98.3</v>
      </c>
      <c r="BY7" s="25">
        <v>93.82</v>
      </c>
      <c r="BZ7" s="25">
        <v>97.47</v>
      </c>
      <c r="CA7" s="25">
        <v>138.32</v>
      </c>
      <c r="CB7" s="25">
        <v>131.19</v>
      </c>
      <c r="CC7" s="25">
        <v>131.01</v>
      </c>
      <c r="CD7" s="25">
        <v>138.30000000000001</v>
      </c>
      <c r="CE7" s="25">
        <v>133.69</v>
      </c>
      <c r="CF7" s="25">
        <v>171.67</v>
      </c>
      <c r="CG7" s="25">
        <v>173.67</v>
      </c>
      <c r="CH7" s="25">
        <v>171.13</v>
      </c>
      <c r="CI7" s="25">
        <v>173.7</v>
      </c>
      <c r="CJ7" s="25">
        <v>178.94</v>
      </c>
      <c r="CK7" s="25">
        <v>174.75</v>
      </c>
      <c r="CL7" s="25">
        <v>40.28</v>
      </c>
      <c r="CM7" s="25">
        <v>35.630000000000003</v>
      </c>
      <c r="CN7" s="25">
        <v>35.99</v>
      </c>
      <c r="CO7" s="25">
        <v>38.72</v>
      </c>
      <c r="CP7" s="25">
        <v>39.86</v>
      </c>
      <c r="CQ7" s="25">
        <v>59.74</v>
      </c>
      <c r="CR7" s="25">
        <v>59.67</v>
      </c>
      <c r="CS7" s="25">
        <v>60.12</v>
      </c>
      <c r="CT7" s="25">
        <v>60.34</v>
      </c>
      <c r="CU7" s="25">
        <v>59.54</v>
      </c>
      <c r="CV7" s="25">
        <v>59.97</v>
      </c>
      <c r="CW7" s="25">
        <v>82.85</v>
      </c>
      <c r="CX7" s="25">
        <v>83.92</v>
      </c>
      <c r="CY7" s="25">
        <v>84.53</v>
      </c>
      <c r="CZ7" s="25">
        <v>84.69</v>
      </c>
      <c r="DA7" s="25">
        <v>82.89</v>
      </c>
      <c r="DB7" s="25">
        <v>84.8</v>
      </c>
      <c r="DC7" s="25">
        <v>84.6</v>
      </c>
      <c r="DD7" s="25">
        <v>84.24</v>
      </c>
      <c r="DE7" s="25">
        <v>84.19</v>
      </c>
      <c r="DF7" s="25">
        <v>83.93</v>
      </c>
      <c r="DG7" s="25">
        <v>89.76</v>
      </c>
      <c r="DH7" s="25">
        <v>42.12</v>
      </c>
      <c r="DI7" s="25">
        <v>43.17</v>
      </c>
      <c r="DJ7" s="25">
        <v>44.24</v>
      </c>
      <c r="DK7" s="25">
        <v>45.59</v>
      </c>
      <c r="DL7" s="25">
        <v>47.47</v>
      </c>
      <c r="DM7" s="25">
        <v>47.66</v>
      </c>
      <c r="DN7" s="25">
        <v>48.17</v>
      </c>
      <c r="DO7" s="25">
        <v>48.83</v>
      </c>
      <c r="DP7" s="25">
        <v>49.96</v>
      </c>
      <c r="DQ7" s="25">
        <v>50.82</v>
      </c>
      <c r="DR7" s="25">
        <v>51.51</v>
      </c>
      <c r="DS7" s="25">
        <v>18.850000000000001</v>
      </c>
      <c r="DT7" s="25">
        <v>19.260000000000002</v>
      </c>
      <c r="DU7" s="25">
        <v>20.239999999999998</v>
      </c>
      <c r="DV7" s="25">
        <v>22.47</v>
      </c>
      <c r="DW7" s="25">
        <v>25.1</v>
      </c>
      <c r="DX7" s="25">
        <v>15.1</v>
      </c>
      <c r="DY7" s="25">
        <v>17.12</v>
      </c>
      <c r="DZ7" s="25">
        <v>18.18</v>
      </c>
      <c r="EA7" s="25">
        <v>19.32</v>
      </c>
      <c r="EB7" s="25">
        <v>21.16</v>
      </c>
      <c r="EC7" s="25">
        <v>23.75</v>
      </c>
      <c r="ED7" s="25">
        <v>0.51</v>
      </c>
      <c r="EE7" s="25">
        <v>0.2</v>
      </c>
      <c r="EF7" s="25">
        <v>0.91</v>
      </c>
      <c r="EG7" s="25">
        <v>0.92</v>
      </c>
      <c r="EH7" s="25">
        <v>0.41</v>
      </c>
      <c r="EI7" s="25">
        <v>0.57999999999999996</v>
      </c>
      <c r="EJ7" s="25">
        <v>0.54</v>
      </c>
      <c r="EK7" s="25">
        <v>0.56999999999999995</v>
      </c>
      <c r="EL7" s="25">
        <v>0.52</v>
      </c>
      <c r="EM7" s="25">
        <v>0.48</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菊池市</cp:lastModifiedBy>
  <cp:lastPrinted>2024-02-02T00:18:18Z</cp:lastPrinted>
  <dcterms:created xsi:type="dcterms:W3CDTF">2023-12-05T01:01:51Z</dcterms:created>
  <dcterms:modified xsi:type="dcterms:W3CDTF">2024-02-02T00:25:21Z</dcterms:modified>
</cp:coreProperties>
</file>