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t-harada\Desktop\経営比較分析\06 玉名市\水道\"/>
    </mc:Choice>
  </mc:AlternateContent>
  <workbookProtection workbookAlgorithmName="SHA-512" workbookHashValue="q1vCd6EKmtnsq7DMpVRTkq49jrAFftBrTeSn46ffApjpuanuVVl0gCnFxOUxaf/dnhA8YjAlGBY1GvvvXZ9peA==" workbookSaltValue="4VvIqKIFNVu77mXqYZKKm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<sst xmlns="http://schemas.openxmlformats.org/spreadsheetml/2006/main" count="228" uniqueCount="113">
  <si>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</si>
  <si>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</si>
  <si>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</si>
  <si>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</si>
  <si>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</si>
  <si>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</si>
  <si>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</si>
  <si>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</si>
  <si>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</si>
  <si>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</si>
  <si>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</si>
  <si>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</si>
  <si>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</si>
  <si>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</si>
  <si>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</si>
  <si>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</si>
  <si>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</si>
  <si>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</si>
  <si>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</si>
  <si>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</si>
  <si>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</si>
  <si>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</si>
  <si>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</si>
  <si>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</si>
  <si>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</si>
  <si>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</si>
  <si>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</si>
  <si>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</si>
  <si>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</si>
  <si>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</si>
  <si>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</si>
  <si>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</si>
  <si>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</si>
  <si>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</si>
  <si>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</si>
  <si>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</si>
  <si>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</si>
  <si>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</si>
  <si>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</si>
  <si>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</si>
  <si>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</si>
  <si>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</si>
  <si>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</si>
  <si>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</si>
  <si>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</si>
  <si>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</si>
  <si>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</si>
  <si>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</si>
  <si>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</si>
  <si>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</si>
  <si>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</si>
  <si>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</si>
  <si>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</si>
  <si>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</si>
  <si>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</si>
  <si>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</si>
  <si>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</si>
  <si>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</si>
  <si>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</si>
  <si>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</si>
  <si>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</si>
  <si>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</si>
  <si>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</si>
  <si>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</si>
  <si>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</si>
  <si>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</si>
  <si>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</si>
  <si>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</si>
  <si>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</si>
  <si>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</si>
  <si>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</si>
  <si>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</si>
  <si>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</si>
  <si>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</si>
  <si>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</si>
  <si>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</si>
  <si>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</si>
  <si>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</si>
  <si>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</si>
  <si>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</si>
  <si>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</si>
  <si>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</si>
  <si>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</si>
  <si>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</si>
  <si>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</si>
  <si>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</si>
  <si>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</si>
  <si>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</si>
  <si>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</si>
  <si>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</si>
  <si>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</si>
  <si>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</si>
  <si>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</si>
  <si>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</si>
  <si>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</si>
  <si>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</si>
  <si>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</si>
  <si>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</si>
  <si>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</si>
  <si>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</si>
  <si>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</si>
  <si>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</si>
  <si>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</si>
  <si>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</si>
  <si>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</si>
  <si>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</si>
  <si>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</si>
  <si>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</si>
  <si>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</si>
  <si>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</si>
  <si>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・経営の健全性を示す経常収支比率は、減価償却費の増加等により健全経営の水準とされる100％を下回り赤字となった。累積欠損金の解消に向けて経営改善に取組んでいく必要があります。
・流動比率は、100％を上回っており、返済支払能力は確保されている状況です。しかし全国平均及び類似団体平均値を下回っており、毎年減少傾向にあるため流動資産の値に注意する必要があります。
・企業債残高対給水収益比率は、令和2年度から上昇傾向にあります。全国平均及び類似団体平均値より高く推移しているのは、長期的に整備を行っている東部地区改築更新事業に係る起債発行の影響であります。人口減少や節水型家電の普及等の影響により給水収益が減少傾向にあるため、今後も投資と料金のバランスを考慮していく必要があります。
・料金水準の妥当性を示す料金回収率は、令和3年度から100％を切り、全国平均及び類似団体平均値を下回っています。事業に必要な費用を給水収益で賄えていない状況のため、今後は料金の適正化に努めていく必要があります。
・給水原価は、全国平均及び類似団体平均値を下回っており、効率性が保たれています。
・施設利用率は、全国平均及び類似団体平均値を上回り、高い水準で推移しているため、適正に稼働している状況です。
・有収率は、全国平均及び類似団体平均値を下回って推移しています。要因である漏水箇所等を特定し、計画的かつ効率的な老朽管の更新を進めていく必要があります。</t>
    <rPh sb="1" eb="3">
      <t>ケイエイ</t>
    </rPh>
    <rPh sb="4" eb="7">
      <t>ケンゼンセイ</t>
    </rPh>
    <rPh sb="8" eb="9">
      <t>シメ</t>
    </rPh>
    <rPh sb="10" eb="12">
      <t>ケイジョウ</t>
    </rPh>
    <rPh sb="12" eb="14">
      <t>シュウシ</t>
    </rPh>
    <rPh sb="14" eb="16">
      <t>ヒリツ</t>
    </rPh>
    <rPh sb="18" eb="20">
      <t>ゲンカ</t>
    </rPh>
    <rPh sb="20" eb="22">
      <t>ショウキャク</t>
    </rPh>
    <rPh sb="22" eb="23">
      <t>ヒ</t>
    </rPh>
    <rPh sb="24" eb="26">
      <t>ゾウカ</t>
    </rPh>
    <rPh sb="26" eb="27">
      <t>トウ</t>
    </rPh>
    <rPh sb="30" eb="32">
      <t>ケンゼン</t>
    </rPh>
    <rPh sb="32" eb="34">
      <t>ケイエイ</t>
    </rPh>
    <rPh sb="35" eb="37">
      <t>スイジュン</t>
    </rPh>
    <rPh sb="46" eb="48">
      <t>シタマワ</t>
    </rPh>
    <rPh sb="49" eb="51">
      <t>アカジ</t>
    </rPh>
    <rPh sb="56" eb="58">
      <t>ルイセキ</t>
    </rPh>
    <rPh sb="58" eb="60">
      <t>ケッソン</t>
    </rPh>
    <rPh sb="60" eb="61">
      <t>キン</t>
    </rPh>
    <rPh sb="62" eb="64">
      <t>カイショウ</t>
    </rPh>
    <rPh sb="65" eb="66">
      <t>ム</t>
    </rPh>
    <rPh sb="68" eb="70">
      <t>ケイエイ</t>
    </rPh>
    <rPh sb="70" eb="72">
      <t>カイゼン</t>
    </rPh>
    <rPh sb="73" eb="75">
      <t>トリク</t>
    </rPh>
    <rPh sb="79" eb="81">
      <t>ヒツヨウ</t>
    </rPh>
    <rPh sb="89" eb="91">
      <t>リュウドウ</t>
    </rPh>
    <rPh sb="91" eb="93">
      <t>ヒリツ</t>
    </rPh>
    <rPh sb="100" eb="102">
      <t>ウワマワ</t>
    </rPh>
    <rPh sb="107" eb="109">
      <t>ヘンサイ</t>
    </rPh>
    <rPh sb="109" eb="111">
      <t>シハラ</t>
    </rPh>
    <rPh sb="111" eb="113">
      <t>ノウリョク</t>
    </rPh>
    <rPh sb="114" eb="116">
      <t>カクホ</t>
    </rPh>
    <rPh sb="121" eb="123">
      <t>ジョウキョウ</t>
    </rPh>
    <rPh sb="129" eb="131">
      <t>ゼンコク</t>
    </rPh>
    <rPh sb="131" eb="133">
      <t>ヘイキン</t>
    </rPh>
    <rPh sb="133" eb="134">
      <t>オヨ</t>
    </rPh>
    <rPh sb="135" eb="137">
      <t>ルイジ</t>
    </rPh>
    <rPh sb="137" eb="139">
      <t>ダンタイ</t>
    </rPh>
    <rPh sb="139" eb="142">
      <t>ヘイキンチ</t>
    </rPh>
    <rPh sb="143" eb="145">
      <t>シタマワ</t>
    </rPh>
    <rPh sb="150" eb="152">
      <t>マイトシ</t>
    </rPh>
    <rPh sb="152" eb="154">
      <t>ゲンショウ</t>
    </rPh>
    <rPh sb="154" eb="156">
      <t>ケイコウ</t>
    </rPh>
    <rPh sb="161" eb="163">
      <t>リュウドウ</t>
    </rPh>
    <rPh sb="163" eb="165">
      <t>シサン</t>
    </rPh>
    <rPh sb="166" eb="167">
      <t>アタイ</t>
    </rPh>
    <rPh sb="168" eb="170">
      <t>チュウイ</t>
    </rPh>
    <rPh sb="172" eb="174">
      <t>ヒツヨウ</t>
    </rPh>
    <rPh sb="182" eb="184">
      <t>キギョウ</t>
    </rPh>
    <rPh sb="184" eb="185">
      <t>サイ</t>
    </rPh>
    <rPh sb="185" eb="187">
      <t>ザンダカ</t>
    </rPh>
    <rPh sb="187" eb="188">
      <t>タイ</t>
    </rPh>
    <rPh sb="188" eb="190">
      <t>キュウスイ</t>
    </rPh>
    <rPh sb="190" eb="192">
      <t>シュウエキ</t>
    </rPh>
    <rPh sb="192" eb="194">
      <t>ヒリツ</t>
    </rPh>
    <rPh sb="196" eb="198">
      <t>レイワ</t>
    </rPh>
    <rPh sb="199" eb="201">
      <t>ネンド</t>
    </rPh>
    <rPh sb="203" eb="205">
      <t>ジョウショウ</t>
    </rPh>
    <rPh sb="205" eb="207">
      <t>ケイコウ</t>
    </rPh>
    <rPh sb="213" eb="215">
      <t>ゼンコク</t>
    </rPh>
    <rPh sb="215" eb="217">
      <t>ヘイキン</t>
    </rPh>
    <rPh sb="217" eb="218">
      <t>オヨ</t>
    </rPh>
    <rPh sb="219" eb="221">
      <t>ルイジ</t>
    </rPh>
    <rPh sb="221" eb="223">
      <t>ダンタイ</t>
    </rPh>
    <rPh sb="223" eb="226">
      <t>ヘイキンチ</t>
    </rPh>
    <rPh sb="228" eb="229">
      <t>タカ</t>
    </rPh>
    <rPh sb="230" eb="232">
      <t>スイイ</t>
    </rPh>
    <rPh sb="239" eb="242">
      <t>チョウキテキ</t>
    </rPh>
    <rPh sb="243" eb="245">
      <t>セイビ</t>
    </rPh>
    <rPh sb="246" eb="247">
      <t>オコナ</t>
    </rPh>
    <rPh sb="251" eb="253">
      <t>トウブ</t>
    </rPh>
    <rPh sb="253" eb="255">
      <t>チク</t>
    </rPh>
    <rPh sb="255" eb="257">
      <t>カイチク</t>
    </rPh>
    <rPh sb="257" eb="259">
      <t>コウシン</t>
    </rPh>
    <rPh sb="259" eb="261">
      <t>ジギョウ</t>
    </rPh>
    <rPh sb="262" eb="263">
      <t>カカ</t>
    </rPh>
    <rPh sb="264" eb="266">
      <t>キサイ</t>
    </rPh>
    <rPh sb="266" eb="268">
      <t>ハッコウ</t>
    </rPh>
    <rPh sb="269" eb="271">
      <t>エイキョウ</t>
    </rPh>
    <rPh sb="277" eb="279">
      <t>ジンコウ</t>
    </rPh>
    <rPh sb="279" eb="281">
      <t>ゲンショウ</t>
    </rPh>
    <rPh sb="282" eb="285">
      <t>セッスイガタ</t>
    </rPh>
    <rPh sb="285" eb="287">
      <t>カデン</t>
    </rPh>
    <rPh sb="288" eb="290">
      <t>フキュウ</t>
    </rPh>
    <rPh sb="290" eb="291">
      <t>トウ</t>
    </rPh>
    <rPh sb="292" eb="294">
      <t>エイキョウ</t>
    </rPh>
    <rPh sb="297" eb="299">
      <t>キュウスイ</t>
    </rPh>
    <rPh sb="299" eb="301">
      <t>シュウエキ</t>
    </rPh>
    <rPh sb="302" eb="304">
      <t>ゲンショウ</t>
    </rPh>
    <rPh sb="304" eb="306">
      <t>ケイコウ</t>
    </rPh>
    <rPh sb="312" eb="314">
      <t>コンゴ</t>
    </rPh>
    <rPh sb="315" eb="317">
      <t>トウシ</t>
    </rPh>
    <rPh sb="318" eb="320">
      <t>リョウキン</t>
    </rPh>
    <rPh sb="326" eb="328">
      <t>コウリョ</t>
    </rPh>
    <rPh sb="332" eb="334">
      <t>ヒツヨウ</t>
    </rPh>
    <rPh sb="342" eb="344">
      <t>リョウキン</t>
    </rPh>
    <rPh sb="344" eb="346">
      <t>スイジュン</t>
    </rPh>
    <rPh sb="347" eb="350">
      <t>ダトウセイ</t>
    </rPh>
    <rPh sb="351" eb="352">
      <t>シメ</t>
    </rPh>
    <rPh sb="353" eb="355">
      <t>リョウキン</t>
    </rPh>
    <rPh sb="355" eb="357">
      <t>カイシュウ</t>
    </rPh>
    <rPh sb="357" eb="358">
      <t>リツ</t>
    </rPh>
    <rPh sb="360" eb="362">
      <t>レイワ</t>
    </rPh>
    <rPh sb="363" eb="365">
      <t>ネンド</t>
    </rPh>
    <rPh sb="372" eb="373">
      <t>キ</t>
    </rPh>
    <rPh sb="375" eb="377">
      <t>ゼンコク</t>
    </rPh>
    <rPh sb="377" eb="379">
      <t>ヘイキン</t>
    </rPh>
    <rPh sb="379" eb="380">
      <t>オヨ</t>
    </rPh>
    <rPh sb="381" eb="383">
      <t>ルイジ</t>
    </rPh>
    <rPh sb="383" eb="385">
      <t>ダンタイ</t>
    </rPh>
    <rPh sb="385" eb="388">
      <t>ヘイキンチ</t>
    </rPh>
    <rPh sb="389" eb="391">
      <t>シタマワ</t>
    </rPh>
    <rPh sb="397" eb="399">
      <t>ジギョウ</t>
    </rPh>
    <rPh sb="400" eb="402">
      <t>ヒツヨウ</t>
    </rPh>
    <rPh sb="403" eb="405">
      <t>ヒヨウ</t>
    </rPh>
    <rPh sb="406" eb="408">
      <t>キュウスイ</t>
    </rPh>
    <rPh sb="408" eb="410">
      <t>シュウエキ</t>
    </rPh>
    <rPh sb="411" eb="412">
      <t>マカナ</t>
    </rPh>
    <rPh sb="417" eb="419">
      <t>ジョウキョウ</t>
    </rPh>
    <rPh sb="423" eb="425">
      <t>コンゴ</t>
    </rPh>
    <rPh sb="426" eb="428">
      <t>リョウキン</t>
    </rPh>
    <rPh sb="429" eb="432">
      <t>テキセイカ</t>
    </rPh>
    <rPh sb="433" eb="434">
      <t>ツト</t>
    </rPh>
    <rPh sb="438" eb="440">
      <t>ヒツヨウ</t>
    </rPh>
    <rPh sb="448" eb="450">
      <t>キュウスイ</t>
    </rPh>
    <rPh sb="450" eb="452">
      <t>ゲンカ</t>
    </rPh>
    <rPh sb="454" eb="456">
      <t>ゼンコク</t>
    </rPh>
    <rPh sb="456" eb="458">
      <t>ヘイキン</t>
    </rPh>
    <rPh sb="458" eb="459">
      <t>オヨ</t>
    </rPh>
    <rPh sb="460" eb="462">
      <t>ルイジ</t>
    </rPh>
    <rPh sb="462" eb="464">
      <t>ダンタイ</t>
    </rPh>
    <rPh sb="464" eb="467">
      <t>ヘイキンチ</t>
    </rPh>
    <rPh sb="468" eb="469">
      <t>シタ</t>
    </rPh>
    <rPh sb="469" eb="470">
      <t>マワ</t>
    </rPh>
    <rPh sb="475" eb="478">
      <t>コウリツセイ</t>
    </rPh>
    <rPh sb="479" eb="480">
      <t>タモ</t>
    </rPh>
    <rPh sb="489" eb="491">
      <t>シセツ</t>
    </rPh>
    <rPh sb="491" eb="493">
      <t>リヨウ</t>
    </rPh>
    <rPh sb="493" eb="494">
      <t>リツ</t>
    </rPh>
    <rPh sb="496" eb="498">
      <t>ゼンコク</t>
    </rPh>
    <rPh sb="498" eb="500">
      <t>ヘイキン</t>
    </rPh>
    <rPh sb="500" eb="501">
      <t>オヨ</t>
    </rPh>
    <rPh sb="502" eb="504">
      <t>ルイジ</t>
    </rPh>
    <rPh sb="504" eb="506">
      <t>ダンタイ</t>
    </rPh>
    <rPh sb="506" eb="509">
      <t>ヘイキンチ</t>
    </rPh>
    <rPh sb="510" eb="512">
      <t>ウワマワ</t>
    </rPh>
    <rPh sb="514" eb="515">
      <t>タカ</t>
    </rPh>
    <rPh sb="516" eb="518">
      <t>スイジュン</t>
    </rPh>
    <rPh sb="519" eb="521">
      <t>スイイ</t>
    </rPh>
    <rPh sb="528" eb="530">
      <t>テキセイ</t>
    </rPh>
    <rPh sb="531" eb="533">
      <t>カドウ</t>
    </rPh>
    <rPh sb="537" eb="539">
      <t>ジョウキョウ</t>
    </rPh>
    <rPh sb="544" eb="547">
      <t>ユウシュウリツ</t>
    </rPh>
    <rPh sb="549" eb="551">
      <t>ゼンコク</t>
    </rPh>
    <rPh sb="551" eb="553">
      <t>ヘイキン</t>
    </rPh>
    <rPh sb="553" eb="554">
      <t>オヨ</t>
    </rPh>
    <rPh sb="555" eb="557">
      <t>ルイジ</t>
    </rPh>
    <rPh sb="557" eb="559">
      <t>ダンタイ</t>
    </rPh>
    <rPh sb="559" eb="562">
      <t>ヘイキンチ</t>
    </rPh>
    <rPh sb="563" eb="565">
      <t>シタマワ</t>
    </rPh>
    <rPh sb="567" eb="569">
      <t>スイイ</t>
    </rPh>
    <rPh sb="575" eb="577">
      <t>ヨウイン</t>
    </rPh>
    <rPh sb="580" eb="582">
      <t>ロウスイ</t>
    </rPh>
    <rPh sb="582" eb="584">
      <t>カショ</t>
    </rPh>
    <rPh sb="584" eb="585">
      <t>トウ</t>
    </rPh>
    <rPh sb="586" eb="588">
      <t>トクテイ</t>
    </rPh>
    <rPh sb="590" eb="593">
      <t>ケイカクテキ</t>
    </rPh>
    <rPh sb="595" eb="598">
      <t>コウリツテキ</t>
    </rPh>
    <rPh sb="599" eb="601">
      <t>ロウキュウ</t>
    </rPh>
    <rPh sb="601" eb="602">
      <t>カン</t>
    </rPh>
    <rPh sb="603" eb="605">
      <t>コウシン</t>
    </rPh>
    <rPh sb="606" eb="607">
      <t>スス</t>
    </rPh>
    <rPh sb="611" eb="613">
      <t>ヒツヨウ</t>
    </rPh>
    <phoneticPr fontId="4"/>
  </si>
  <si>
    <t>・有形固定資産減価償却率は、令和2年度から実施している東部地区更新事業の影響により全国平均及び類似団体平均値を下回ったと考えられます。引き続き、施設や設備の経年化の分析を行いながら適切な更新に努め、機能を確保していく必要があります。
・管路経年化率については、全国平均及び類似団体平均値より低い水準で推移しているものの、今後、耐用年数に達し更新時期を迎える管路等が増えることが予想されます。
・管路更新率については、令和2年度から実施している東部地区改築更新事業の影響により上昇しています。今後もアセットマネジメント計画に基づき、計画的かつ効率的な老朽管の更新を進めていく予定です。</t>
    <rPh sb="1" eb="3">
      <t>ユウケイ</t>
    </rPh>
    <rPh sb="3" eb="5">
      <t>コテイ</t>
    </rPh>
    <rPh sb="5" eb="7">
      <t>シサン</t>
    </rPh>
    <rPh sb="7" eb="9">
      <t>ゲンカ</t>
    </rPh>
    <rPh sb="9" eb="11">
      <t>ショウキャク</t>
    </rPh>
    <rPh sb="11" eb="12">
      <t>リツ</t>
    </rPh>
    <rPh sb="14" eb="16">
      <t>レイワ</t>
    </rPh>
    <rPh sb="17" eb="19">
      <t>ネンド</t>
    </rPh>
    <rPh sb="21" eb="23">
      <t>ジッシ</t>
    </rPh>
    <rPh sb="27" eb="29">
      <t>トウブ</t>
    </rPh>
    <rPh sb="29" eb="31">
      <t>チク</t>
    </rPh>
    <rPh sb="31" eb="33">
      <t>コウシン</t>
    </rPh>
    <rPh sb="33" eb="35">
      <t>ジギョウ</t>
    </rPh>
    <rPh sb="36" eb="38">
      <t>エイキョウ</t>
    </rPh>
    <rPh sb="41" eb="43">
      <t>ゼンコク</t>
    </rPh>
    <rPh sb="43" eb="45">
      <t>ヘイキン</t>
    </rPh>
    <rPh sb="45" eb="46">
      <t>オヨ</t>
    </rPh>
    <rPh sb="47" eb="49">
      <t>ルイジ</t>
    </rPh>
    <rPh sb="49" eb="51">
      <t>ダンタイ</t>
    </rPh>
    <rPh sb="51" eb="54">
      <t>ヘイキンチ</t>
    </rPh>
    <rPh sb="55" eb="57">
      <t>シタマワ</t>
    </rPh>
    <rPh sb="60" eb="61">
      <t>カンガ</t>
    </rPh>
    <rPh sb="67" eb="68">
      <t>ヒ</t>
    </rPh>
    <rPh sb="69" eb="70">
      <t>ツヅ</t>
    </rPh>
    <rPh sb="72" eb="74">
      <t>シセツ</t>
    </rPh>
    <rPh sb="75" eb="77">
      <t>セツビ</t>
    </rPh>
    <rPh sb="78" eb="81">
      <t>ケイネンカ</t>
    </rPh>
    <rPh sb="82" eb="84">
      <t>ブンセキ</t>
    </rPh>
    <rPh sb="85" eb="86">
      <t>オコナ</t>
    </rPh>
    <rPh sb="90" eb="92">
      <t>テキセツ</t>
    </rPh>
    <rPh sb="93" eb="95">
      <t>コウシン</t>
    </rPh>
    <rPh sb="96" eb="97">
      <t>ツト</t>
    </rPh>
    <rPh sb="99" eb="101">
      <t>キノウ</t>
    </rPh>
    <rPh sb="102" eb="104">
      <t>カクホ</t>
    </rPh>
    <rPh sb="108" eb="110">
      <t>ヒツヨウ</t>
    </rPh>
    <rPh sb="118" eb="120">
      <t>カンロ</t>
    </rPh>
    <rPh sb="120" eb="122">
      <t>ケイネン</t>
    </rPh>
    <rPh sb="122" eb="123">
      <t>カ</t>
    </rPh>
    <rPh sb="123" eb="124">
      <t>リツ</t>
    </rPh>
    <rPh sb="130" eb="132">
      <t>ゼンコク</t>
    </rPh>
    <rPh sb="132" eb="134">
      <t>ヘイキン</t>
    </rPh>
    <rPh sb="134" eb="135">
      <t>オヨ</t>
    </rPh>
    <rPh sb="136" eb="138">
      <t>ルイジ</t>
    </rPh>
    <rPh sb="138" eb="140">
      <t>ダンタイ</t>
    </rPh>
    <rPh sb="140" eb="143">
      <t>ヘイキンチ</t>
    </rPh>
    <rPh sb="145" eb="146">
      <t>ヒク</t>
    </rPh>
    <rPh sb="147" eb="149">
      <t>スイジュン</t>
    </rPh>
    <rPh sb="150" eb="152">
      <t>スイイ</t>
    </rPh>
    <rPh sb="160" eb="162">
      <t>コンゴ</t>
    </rPh>
    <rPh sb="163" eb="165">
      <t>タイヨウ</t>
    </rPh>
    <rPh sb="165" eb="167">
      <t>ネンスウ</t>
    </rPh>
    <rPh sb="168" eb="169">
      <t>タッ</t>
    </rPh>
    <rPh sb="170" eb="172">
      <t>コウシン</t>
    </rPh>
    <rPh sb="172" eb="174">
      <t>ジキ</t>
    </rPh>
    <rPh sb="175" eb="176">
      <t>ムカ</t>
    </rPh>
    <rPh sb="178" eb="180">
      <t>カンロ</t>
    </rPh>
    <rPh sb="180" eb="181">
      <t>トウ</t>
    </rPh>
    <rPh sb="182" eb="183">
      <t>フ</t>
    </rPh>
    <rPh sb="188" eb="190">
      <t>ヨソウ</t>
    </rPh>
    <rPh sb="197" eb="199">
      <t>カンロ</t>
    </rPh>
    <rPh sb="199" eb="201">
      <t>コウシン</t>
    </rPh>
    <rPh sb="201" eb="202">
      <t>リツ</t>
    </rPh>
    <rPh sb="208" eb="210">
      <t>レイワ</t>
    </rPh>
    <rPh sb="211" eb="213">
      <t>ネンド</t>
    </rPh>
    <rPh sb="215" eb="217">
      <t>ジッシ</t>
    </rPh>
    <rPh sb="221" eb="223">
      <t>トウブ</t>
    </rPh>
    <rPh sb="223" eb="225">
      <t>チク</t>
    </rPh>
    <rPh sb="225" eb="227">
      <t>カイチク</t>
    </rPh>
    <rPh sb="227" eb="229">
      <t>コウシン</t>
    </rPh>
    <rPh sb="229" eb="231">
      <t>ジギョウ</t>
    </rPh>
    <rPh sb="232" eb="234">
      <t>エイキョウ</t>
    </rPh>
    <rPh sb="237" eb="239">
      <t>ジョウショウ</t>
    </rPh>
    <rPh sb="245" eb="247">
      <t>コンゴ</t>
    </rPh>
    <rPh sb="258" eb="260">
      <t>ケイカク</t>
    </rPh>
    <rPh sb="261" eb="262">
      <t>モト</t>
    </rPh>
    <rPh sb="265" eb="268">
      <t>ケイカクテキ</t>
    </rPh>
    <rPh sb="270" eb="273">
      <t>コウリツテキ</t>
    </rPh>
    <rPh sb="274" eb="276">
      <t>ロウキュウ</t>
    </rPh>
    <rPh sb="276" eb="277">
      <t>カン</t>
    </rPh>
    <rPh sb="278" eb="280">
      <t>コウシン</t>
    </rPh>
    <rPh sb="281" eb="282">
      <t>スス</t>
    </rPh>
    <rPh sb="286" eb="288">
      <t>ヨテイ</t>
    </rPh>
    <phoneticPr fontId="4"/>
  </si>
  <si>
    <t>・本市の経営状況は、令和４年度決算では欠損金が発生したものの、全国及び類似団体と個々の項目における比較や原価を比較すると、概ね健全な経営状況にあると考えられます。今後も人口減少による給水収益の減少と老朽施設の増加による更新費用等の増加により経営状況は更に厳しさを増すことが予想されますが、安定した経営基盤を確保するため、料金改定も視野に入れ、また広域化・共同化事業の推進や維持管理費の縮減を目標に累積欠損金の解消と将来の安定経営に向けて取組んでいきたいと考えています。</t>
    <rPh sb="1" eb="3">
      <t>ホンシ</t>
    </rPh>
    <rPh sb="4" eb="6">
      <t>ケイエイ</t>
    </rPh>
    <rPh sb="6" eb="8">
      <t>ジョウキョウ</t>
    </rPh>
    <rPh sb="15" eb="17">
      <t>ケッサン</t>
    </rPh>
    <rPh sb="31" eb="33">
      <t>ゼンコク</t>
    </rPh>
    <rPh sb="33" eb="34">
      <t>オヨ</t>
    </rPh>
    <rPh sb="35" eb="37">
      <t>ルイジ</t>
    </rPh>
    <rPh sb="37" eb="39">
      <t>ダンタイ</t>
    </rPh>
    <rPh sb="40" eb="42">
      <t>ココ</t>
    </rPh>
    <rPh sb="43" eb="45">
      <t>コウモク</t>
    </rPh>
    <rPh sb="49" eb="51">
      <t>ヒカク</t>
    </rPh>
    <rPh sb="52" eb="54">
      <t>ゲンカ</t>
    </rPh>
    <rPh sb="55" eb="57">
      <t>ヒカク</t>
    </rPh>
    <rPh sb="61" eb="62">
      <t>オオム</t>
    </rPh>
    <rPh sb="63" eb="65">
      <t>ケンゼン</t>
    </rPh>
    <rPh sb="66" eb="68">
      <t>ケイエイ</t>
    </rPh>
    <rPh sb="68" eb="70">
      <t>ジョウキョウ</t>
    </rPh>
    <rPh sb="74" eb="75">
      <t>カンガ</t>
    </rPh>
    <rPh sb="81" eb="83">
      <t>コンゴ</t>
    </rPh>
    <rPh sb="84" eb="86">
      <t>ジンコウ</t>
    </rPh>
    <rPh sb="86" eb="88">
      <t>ゲンショウ</t>
    </rPh>
    <rPh sb="91" eb="93">
      <t>キュウスイ</t>
    </rPh>
    <rPh sb="93" eb="95">
      <t>シュウエキ</t>
    </rPh>
    <rPh sb="96" eb="98">
      <t>ゲンショウ</t>
    </rPh>
    <rPh sb="120" eb="122">
      <t>ケイエイ</t>
    </rPh>
    <rPh sb="122" eb="124">
      <t>ジョウキョウ</t>
    </rPh>
    <rPh sb="125" eb="126">
      <t>サラ</t>
    </rPh>
    <rPh sb="127" eb="128">
      <t>キビ</t>
    </rPh>
    <rPh sb="131" eb="132">
      <t>マ</t>
    </rPh>
    <rPh sb="198" eb="200">
      <t>ルイセキ</t>
    </rPh>
    <rPh sb="200" eb="202">
      <t>ケッソン</t>
    </rPh>
    <rPh sb="202" eb="203">
      <t>キン</t>
    </rPh>
    <rPh sb="204" eb="206">
      <t>カイショウ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</si>
</sst>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0.13</c:v>
                </c:pt>
                <c:pt idx="2">
                  <c:v>1.1499999999999999</c:v>
                </c:pt>
                <c:pt idx="3">
                  <c:v>1.66</c:v>
                </c:pt>
                <c:pt idx="4">
                  <c:v>1.45</c:v>
                </c:pt>
              </c:numCache>
            </c:numRef>
          </c:val>
          <c:extLst>
            <c:ext xmlns:c16="http://schemas.microsoft.com/office/drawing/2014/chart" uri="{C3380CC4-5D6E-409C-BE32-E72D297353CC}">
              <c16:uniqueId val="{00000000-B7D5-4EFD-9891-6F769E5489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0.54</c:v>
                </c:pt>
                <c:pt idx="2">
                  <c:v>0.56999999999999995</c:v>
                </c:pt>
                <c:pt idx="3">
                  <c:v>0.52</c:v>
                </c:pt>
                <c:pt idx="4">
                  <c:v>0.48</c:v>
                </c:pt>
              </c:numCache>
            </c:numRef>
          </c:val>
          <c:smooth val="0"/>
          <c:extLst>
            <c:ext xmlns:c16="http://schemas.microsoft.com/office/drawing/2014/chart" uri="{C3380CC4-5D6E-409C-BE32-E72D297353CC}">
              <c16:uniqueId val="{00000001-B7D5-4EFD-9891-6F769E5489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74.400000000000006</c:v>
                </c:pt>
                <c:pt idx="1">
                  <c:v>75.59</c:v>
                </c:pt>
                <c:pt idx="2">
                  <c:v>75.239999999999995</c:v>
                </c:pt>
                <c:pt idx="3">
                  <c:v>81.209999999999994</c:v>
                </c:pt>
                <c:pt idx="4">
                  <c:v>82.69</c:v>
                </c:pt>
              </c:numCache>
            </c:numRef>
          </c:val>
          <c:extLst>
            <c:ext xmlns:c16="http://schemas.microsoft.com/office/drawing/2014/chart" uri="{C3380CC4-5D6E-409C-BE32-E72D297353CC}">
              <c16:uniqueId val="{00000000-61C9-410D-A4B5-D430243FAE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59.67</c:v>
                </c:pt>
                <c:pt idx="2">
                  <c:v>60.12</c:v>
                </c:pt>
                <c:pt idx="3">
                  <c:v>60.34</c:v>
                </c:pt>
                <c:pt idx="4">
                  <c:v>59.54</c:v>
                </c:pt>
              </c:numCache>
            </c:numRef>
          </c:val>
          <c:smooth val="0"/>
          <c:extLst>
            <c:ext xmlns:c16="http://schemas.microsoft.com/office/drawing/2014/chart" uri="{C3380CC4-5D6E-409C-BE32-E72D297353CC}">
              <c16:uniqueId val="{00000001-61C9-410D-A4B5-D430243FAE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80.78</c:v>
                </c:pt>
                <c:pt idx="1">
                  <c:v>78.88</c:v>
                </c:pt>
                <c:pt idx="2">
                  <c:v>79.430000000000007</c:v>
                </c:pt>
                <c:pt idx="3">
                  <c:v>79.55</c:v>
                </c:pt>
                <c:pt idx="4">
                  <c:v>77.38</c:v>
                </c:pt>
              </c:numCache>
            </c:numRef>
          </c:val>
          <c:extLst>
            <c:ext xmlns:c16="http://schemas.microsoft.com/office/drawing/2014/chart" uri="{C3380CC4-5D6E-409C-BE32-E72D297353CC}">
              <c16:uniqueId val="{00000000-8E80-40DB-A66A-8FE952F2C7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84.6</c:v>
                </c:pt>
                <c:pt idx="2">
                  <c:v>84.24</c:v>
                </c:pt>
                <c:pt idx="3">
                  <c:v>84.19</c:v>
                </c:pt>
                <c:pt idx="4">
                  <c:v>83.93</c:v>
                </c:pt>
              </c:numCache>
            </c:numRef>
          </c:val>
          <c:smooth val="0"/>
          <c:extLst>
            <c:ext xmlns:c16="http://schemas.microsoft.com/office/drawing/2014/chart" uri="{C3380CC4-5D6E-409C-BE32-E72D297353CC}">
              <c16:uniqueId val="{00000001-8E80-40DB-A66A-8FE952F2C7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108.46</c:v>
                </c:pt>
                <c:pt idx="1">
                  <c:v>109.95</c:v>
                </c:pt>
                <c:pt idx="2">
                  <c:v>108.89</c:v>
                </c:pt>
                <c:pt idx="3">
                  <c:v>104.4</c:v>
                </c:pt>
                <c:pt idx="4">
                  <c:v>96.05</c:v>
                </c:pt>
              </c:numCache>
            </c:numRef>
          </c:val>
          <c:extLst>
            <c:ext xmlns:c16="http://schemas.microsoft.com/office/drawing/2014/chart" uri="{C3380CC4-5D6E-409C-BE32-E72D297353CC}">
              <c16:uniqueId val="{00000000-1250-4AB1-8587-40E119F551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109.01</c:v>
                </c:pt>
                <c:pt idx="2">
                  <c:v>108.83</c:v>
                </c:pt>
                <c:pt idx="3">
                  <c:v>109.23</c:v>
                </c:pt>
                <c:pt idx="4">
                  <c:v>108.04</c:v>
                </c:pt>
              </c:numCache>
            </c:numRef>
          </c:val>
          <c:smooth val="0"/>
          <c:extLst>
            <c:ext xmlns:c16="http://schemas.microsoft.com/office/drawing/2014/chart" uri="{C3380CC4-5D6E-409C-BE32-E72D297353CC}">
              <c16:uniqueId val="{00000001-1250-4AB1-8587-40E119F551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48.75</c:v>
                </c:pt>
                <c:pt idx="1">
                  <c:v>50.18</c:v>
                </c:pt>
                <c:pt idx="2">
                  <c:v>50.4</c:v>
                </c:pt>
                <c:pt idx="3">
                  <c:v>49.15</c:v>
                </c:pt>
                <c:pt idx="4">
                  <c:v>49.22</c:v>
                </c:pt>
              </c:numCache>
            </c:numRef>
          </c:val>
          <c:extLst>
            <c:ext xmlns:c16="http://schemas.microsoft.com/office/drawing/2014/chart" uri="{C3380CC4-5D6E-409C-BE32-E72D297353CC}">
              <c16:uniqueId val="{00000000-A4F5-44C9-AD7A-1698144D60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48.17</c:v>
                </c:pt>
                <c:pt idx="2">
                  <c:v>48.83</c:v>
                </c:pt>
                <c:pt idx="3">
                  <c:v>49.96</c:v>
                </c:pt>
                <c:pt idx="4">
                  <c:v>50.82</c:v>
                </c:pt>
              </c:numCache>
            </c:numRef>
          </c:val>
          <c:smooth val="0"/>
          <c:extLst>
            <c:ext xmlns:c16="http://schemas.microsoft.com/office/drawing/2014/chart" uri="{C3380CC4-5D6E-409C-BE32-E72D297353CC}">
              <c16:uniqueId val="{00000001-A4F5-44C9-AD7A-1698144D60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4.4000000000000004</c:v>
                </c:pt>
                <c:pt idx="1">
                  <c:v>4.22</c:v>
                </c:pt>
                <c:pt idx="2">
                  <c:v>5.04</c:v>
                </c:pt>
                <c:pt idx="3">
                  <c:v>6.26</c:v>
                </c:pt>
                <c:pt idx="4">
                  <c:v>5.41</c:v>
                </c:pt>
              </c:numCache>
            </c:numRef>
          </c:val>
          <c:extLst>
            <c:ext xmlns:c16="http://schemas.microsoft.com/office/drawing/2014/chart" uri="{C3380CC4-5D6E-409C-BE32-E72D297353CC}">
              <c16:uniqueId val="{00000000-7A43-451D-904F-0D4B876DBC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17.12</c:v>
                </c:pt>
                <c:pt idx="2">
                  <c:v>18.18</c:v>
                </c:pt>
                <c:pt idx="3">
                  <c:v>19.32</c:v>
                </c:pt>
                <c:pt idx="4">
                  <c:v>21.16</c:v>
                </c:pt>
              </c:numCache>
            </c:numRef>
          </c:val>
          <c:smooth val="0"/>
          <c:extLst>
            <c:ext xmlns:c16="http://schemas.microsoft.com/office/drawing/2014/chart" uri="{C3380CC4-5D6E-409C-BE32-E72D297353CC}">
              <c16:uniqueId val="{00000001-7A43-451D-904F-0D4B876DBC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4.9400000000000004</c:v>
                </c:pt>
              </c:numCache>
            </c:numRef>
          </c:val>
          <c:extLst>
            <c:ext xmlns:c16="http://schemas.microsoft.com/office/drawing/2014/chart" uri="{C3380CC4-5D6E-409C-BE32-E72D297353CC}">
              <c16:uniqueId val="{00000000-25FF-4398-88A3-91C640D39E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3.7</c:v>
                </c:pt>
                <c:pt idx="2">
                  <c:v>4.34</c:v>
                </c:pt>
                <c:pt idx="3">
                  <c:v>4.6900000000000004</c:v>
                </c:pt>
                <c:pt idx="4">
                  <c:v>4.72</c:v>
                </c:pt>
              </c:numCache>
            </c:numRef>
          </c:val>
          <c:smooth val="0"/>
          <c:extLst>
            <c:ext xmlns:c16="http://schemas.microsoft.com/office/drawing/2014/chart" uri="{C3380CC4-5D6E-409C-BE32-E72D297353CC}">
              <c16:uniqueId val="{00000001-25FF-4398-88A3-91C640D39E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393.1</c:v>
                </c:pt>
                <c:pt idx="1">
                  <c:v>356.99</c:v>
                </c:pt>
                <c:pt idx="2">
                  <c:v>271.97000000000003</c:v>
                </c:pt>
                <c:pt idx="3">
                  <c:v>254.44</c:v>
                </c:pt>
                <c:pt idx="4">
                  <c:v>236.9</c:v>
                </c:pt>
              </c:numCache>
            </c:numRef>
          </c:val>
          <c:extLst>
            <c:ext xmlns:c16="http://schemas.microsoft.com/office/drawing/2014/chart" uri="{C3380CC4-5D6E-409C-BE32-E72D297353CC}">
              <c16:uniqueId val="{00000000-082A-4D31-81D7-435B1AF73B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365.18</c:v>
                </c:pt>
                <c:pt idx="2">
                  <c:v>327.77</c:v>
                </c:pt>
                <c:pt idx="3">
                  <c:v>338.02</c:v>
                </c:pt>
                <c:pt idx="4">
                  <c:v>345.94</c:v>
                </c:pt>
              </c:numCache>
            </c:numRef>
          </c:val>
          <c:smooth val="0"/>
          <c:extLst>
            <c:ext xmlns:c16="http://schemas.microsoft.com/office/drawing/2014/chart" uri="{C3380CC4-5D6E-409C-BE32-E72D297353CC}">
              <c16:uniqueId val="{00000001-082A-4D31-81D7-435B1AF73B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488.08</c:v>
                </c:pt>
                <c:pt idx="1">
                  <c:v>477.89</c:v>
                </c:pt>
                <c:pt idx="2">
                  <c:v>533.54</c:v>
                </c:pt>
                <c:pt idx="3">
                  <c:v>628.89</c:v>
                </c:pt>
                <c:pt idx="4">
                  <c:v>700.98</c:v>
                </c:pt>
              </c:numCache>
            </c:numRef>
          </c:val>
          <c:extLst>
            <c:ext xmlns:c16="http://schemas.microsoft.com/office/drawing/2014/chart" uri="{C3380CC4-5D6E-409C-BE32-E72D297353CC}">
              <c16:uniqueId val="{00000000-0EAE-4149-A8FC-F04CDC3BD0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371.65</c:v>
                </c:pt>
                <c:pt idx="2">
                  <c:v>397.1</c:v>
                </c:pt>
                <c:pt idx="3">
                  <c:v>379.91</c:v>
                </c:pt>
                <c:pt idx="4">
                  <c:v>386.61</c:v>
                </c:pt>
              </c:numCache>
            </c:numRef>
          </c:val>
          <c:smooth val="0"/>
          <c:extLst>
            <c:ext xmlns:c16="http://schemas.microsoft.com/office/drawing/2014/chart" uri="{C3380CC4-5D6E-409C-BE32-E72D297353CC}">
              <c16:uniqueId val="{00000001-0EAE-4149-A8FC-F04CDC3BD0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100.07</c:v>
                </c:pt>
                <c:pt idx="1">
                  <c:v>103.29</c:v>
                </c:pt>
                <c:pt idx="2">
                  <c:v>101.6</c:v>
                </c:pt>
                <c:pt idx="3">
                  <c:v>97.85</c:v>
                </c:pt>
                <c:pt idx="4">
                  <c:v>82.04</c:v>
                </c:pt>
              </c:numCache>
            </c:numRef>
          </c:val>
          <c:extLst>
            <c:ext xmlns:c16="http://schemas.microsoft.com/office/drawing/2014/chart" uri="{C3380CC4-5D6E-409C-BE32-E72D297353CC}">
              <c16:uniqueId val="{00000000-6AF8-47DE-8D34-DB244CC216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98.77</c:v>
                </c:pt>
                <c:pt idx="2">
                  <c:v>95.79</c:v>
                </c:pt>
                <c:pt idx="3">
                  <c:v>98.3</c:v>
                </c:pt>
                <c:pt idx="4">
                  <c:v>93.82</c:v>
                </c:pt>
              </c:numCache>
            </c:numRef>
          </c:val>
          <c:smooth val="0"/>
          <c:extLst>
            <c:ext xmlns:c16="http://schemas.microsoft.com/office/drawing/2014/chart" uri="{C3380CC4-5D6E-409C-BE32-E72D297353CC}">
              <c16:uniqueId val="{00000001-6AF8-47DE-8D34-DB244CC216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128.32</c:v>
                </c:pt>
                <c:pt idx="1">
                  <c:v>124.53</c:v>
                </c:pt>
                <c:pt idx="2">
                  <c:v>126.37</c:v>
                </c:pt>
                <c:pt idx="3">
                  <c:v>131.41999999999999</c:v>
                </c:pt>
                <c:pt idx="4">
                  <c:v>148.75</c:v>
                </c:pt>
              </c:numCache>
            </c:numRef>
          </c:val>
          <c:extLst>
            <c:ext xmlns:c16="http://schemas.microsoft.com/office/drawing/2014/chart" uri="{C3380CC4-5D6E-409C-BE32-E72D297353CC}">
              <c16:uniqueId val="{00000000-20A5-4FE1-AF81-21E5B179CE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173.67</c:v>
                </c:pt>
                <c:pt idx="2">
                  <c:v>171.13</c:v>
                </c:pt>
                <c:pt idx="3">
                  <c:v>173.7</c:v>
                </c:pt>
                <c:pt idx="4">
                  <c:v>178.94</c:v>
                </c:pt>
              </c:numCache>
            </c:numRef>
          </c:val>
          <c:smooth val="0"/>
          <c:extLst>
            <c:ext xmlns:c16="http://schemas.microsoft.com/office/drawing/2014/chart" uri="{C3380CC4-5D6E-409C-BE32-E72D297353CC}">
              <c16:uniqueId val="{00000001-20A5-4FE1-AF81-21E5B179CE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玉名市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64066</v>
      </c>
      <c r="AM8" s="45"/>
      <c r="AN8" s="45"/>
      <c r="AO8" s="45"/>
      <c r="AP8" s="45"/>
      <c r="AQ8" s="45"/>
      <c r="AR8" s="45"/>
      <c r="AS8" s="45"/>
      <c r="AT8" s="46">
        <f>データ!$S$6</f>
        <v>152.6</v>
      </c>
      <c r="AU8" s="47"/>
      <c r="AV8" s="47"/>
      <c r="AW8" s="47"/>
      <c r="AX8" s="47"/>
      <c r="AY8" s="47"/>
      <c r="AZ8" s="47"/>
      <c r="BA8" s="47"/>
      <c r="BB8" s="48">
        <f>データ!$T$6</f>
        <v>419.83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54.25</v>
      </c>
      <c r="J10" s="47"/>
      <c r="K10" s="47"/>
      <c r="L10" s="47"/>
      <c r="M10" s="47"/>
      <c r="N10" s="47"/>
      <c r="O10" s="81"/>
      <c r="P10" s="48">
        <f>データ!$P$6</f>
        <v>76.14</v>
      </c>
      <c r="Q10" s="48"/>
      <c r="R10" s="48"/>
      <c r="S10" s="48"/>
      <c r="T10" s="48"/>
      <c r="U10" s="48"/>
      <c r="V10" s="48"/>
      <c r="W10" s="45">
        <f>データ!$Q$6</f>
        <v>2597</v>
      </c>
      <c r="X10" s="45"/>
      <c r="Y10" s="45"/>
      <c r="Z10" s="45"/>
      <c r="AA10" s="45"/>
      <c r="AB10" s="45"/>
      <c r="AC10" s="45"/>
      <c r="AD10" s="2"/>
      <c r="AE10" s="2"/>
      <c r="AF10" s="2"/>
      <c r="AG10" s="2"/>
      <c r="AH10" s="2"/>
      <c r="AI10" s="2"/>
      <c r="AJ10" s="2"/>
      <c r="AK10" s="2"/>
      <c r="AL10" s="45">
        <f>データ!$U$6</f>
        <v>48541</v>
      </c>
      <c r="AM10" s="45"/>
      <c r="AN10" s="45"/>
      <c r="AO10" s="45"/>
      <c r="AP10" s="45"/>
      <c r="AQ10" s="45"/>
      <c r="AR10" s="45"/>
      <c r="AS10" s="45"/>
      <c r="AT10" s="46">
        <f>データ!$V$6</f>
        <v>84.33</v>
      </c>
      <c r="AU10" s="47"/>
      <c r="AV10" s="47"/>
      <c r="AW10" s="47"/>
      <c r="AX10" s="47"/>
      <c r="AY10" s="47"/>
      <c r="AZ10" s="47"/>
      <c r="BA10" s="47"/>
      <c r="BB10" s="48">
        <f>データ!$W$6</f>
        <v>575.61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Ha+pkvyfzkCKRgi+LkEBXNivjiEt4V3dP1yhkHYamqDTR4gtCBKSBGbXD7iQ/z2YRRqcQODD9dhLgdeeqY/tQ==" saltValue="xl/LQMgHUSbUNwg2v71y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432067</v>
      </c>
      <c r="D6" s="20">
        <f t="shared" si="3"/>
        <v>46</v>
      </c>
      <c r="E6" s="20">
        <f t="shared" si="3"/>
        <v>1</v>
      </c>
      <c r="F6" s="20">
        <f t="shared" si="3"/>
        <v>0</v>
      </c>
      <c r="G6" s="20">
        <f t="shared" si="3"/>
        <v>1</v>
      </c>
      <c r="H6" s="20" t="str">
        <f t="shared" si="3"/>
        <v>熊本県　玉名市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54.25</v>
      </c>
      <c r="P6" s="21">
        <f t="shared" si="3"/>
        <v>76.14</v>
      </c>
      <c r="Q6" s="21">
        <f t="shared" si="3"/>
        <v>2597</v>
      </c>
      <c r="R6" s="21">
        <f t="shared" si="3"/>
        <v>64066</v>
      </c>
      <c r="S6" s="21">
        <f t="shared" si="3"/>
        <v>152.6</v>
      </c>
      <c r="T6" s="21">
        <f t="shared" si="3"/>
        <v>419.83</v>
      </c>
      <c r="U6" s="21">
        <f t="shared" si="3"/>
        <v>48541</v>
      </c>
      <c r="V6" s="21">
        <f t="shared" si="3"/>
        <v>84.33</v>
      </c>
      <c r="W6" s="21">
        <f t="shared" si="3"/>
        <v>575.61</v>
      </c>
      <c r="X6" s="22">
        <f>IF(X7="",NA(),X7)</f>
        <v>108.46</v>
      </c>
      <c r="Y6" s="22">
        <f t="shared" ref="Y6:AG6" si="4">IF(Y7="",NA(),Y7)</f>
        <v>109.95</v>
      </c>
      <c r="Z6" s="22">
        <f t="shared" si="4"/>
        <v>108.89</v>
      </c>
      <c r="AA6" s="22">
        <f t="shared" si="4"/>
        <v>104.4</v>
      </c>
      <c r="AB6" s="22">
        <f t="shared" si="4"/>
        <v>96.05</v>
      </c>
      <c r="AC6" s="22">
        <f t="shared" si="4"/>
        <v>111.44</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2">
        <f t="shared" si="5"/>
        <v>4.9400000000000004</v>
      </c>
      <c r="AN6" s="22">
        <f t="shared" si="5"/>
        <v>1.03</v>
      </c>
      <c r="AO6" s="22">
        <f t="shared" si="5"/>
        <v>3.7</v>
      </c>
      <c r="AP6" s="22">
        <f t="shared" si="5"/>
        <v>4.34</v>
      </c>
      <c r="AQ6" s="22">
        <f t="shared" si="5"/>
        <v>4.6900000000000004</v>
      </c>
      <c r="AR6" s="22">
        <f t="shared" si="5"/>
        <v>4.72</v>
      </c>
      <c r="AS6" s="21" t="str">
        <f>IF(AS7="","",IF(AS7="-","【-】","【"&amp;SUBSTITUTE(TEXT(AS7,"#,##0.00"),"-","△")&amp;"】"))</f>
        <v>【1.34】</v>
      </c>
      <c r="AT6" s="22">
        <f>IF(AT7="",NA(),AT7)</f>
        <v>393.1</v>
      </c>
      <c r="AU6" s="22">
        <f t="shared" ref="AU6:BC6" si="6">IF(AU7="",NA(),AU7)</f>
        <v>356.99</v>
      </c>
      <c r="AV6" s="22">
        <f t="shared" si="6"/>
        <v>271.97000000000003</v>
      </c>
      <c r="AW6" s="22">
        <f t="shared" si="6"/>
        <v>254.44</v>
      </c>
      <c r="AX6" s="22">
        <f t="shared" si="6"/>
        <v>236.9</v>
      </c>
      <c r="AY6" s="22">
        <f t="shared" si="6"/>
        <v>349.83</v>
      </c>
      <c r="AZ6" s="22">
        <f t="shared" si="6"/>
        <v>365.18</v>
      </c>
      <c r="BA6" s="22">
        <f t="shared" si="6"/>
        <v>327.77</v>
      </c>
      <c r="BB6" s="22">
        <f t="shared" si="6"/>
        <v>338.02</v>
      </c>
      <c r="BC6" s="22">
        <f t="shared" si="6"/>
        <v>345.94</v>
      </c>
      <c r="BD6" s="21" t="str">
        <f>IF(BD7="","",IF(BD7="-","【-】","【"&amp;SUBSTITUTE(TEXT(BD7,"#,##0.00"),"-","△")&amp;"】"))</f>
        <v>【252.29】</v>
      </c>
      <c r="BE6" s="22">
        <f>IF(BE7="",NA(),BE7)</f>
        <v>488.08</v>
      </c>
      <c r="BF6" s="22">
        <f t="shared" ref="BF6:BN6" si="7">IF(BF7="",NA(),BF7)</f>
        <v>477.89</v>
      </c>
      <c r="BG6" s="22">
        <f t="shared" si="7"/>
        <v>533.54</v>
      </c>
      <c r="BH6" s="22">
        <f t="shared" si="7"/>
        <v>628.89</v>
      </c>
      <c r="BI6" s="22">
        <f t="shared" si="7"/>
        <v>700.98</v>
      </c>
      <c r="BJ6" s="22">
        <f t="shared" si="7"/>
        <v>314.87</v>
      </c>
      <c r="BK6" s="22">
        <f t="shared" si="7"/>
        <v>371.65</v>
      </c>
      <c r="BL6" s="22">
        <f t="shared" si="7"/>
        <v>397.1</v>
      </c>
      <c r="BM6" s="22">
        <f t="shared" si="7"/>
        <v>379.91</v>
      </c>
      <c r="BN6" s="22">
        <f t="shared" si="7"/>
        <v>386.61</v>
      </c>
      <c r="BO6" s="21" t="str">
        <f>IF(BO7="","",IF(BO7="-","【-】","【"&amp;SUBSTITUTE(TEXT(BO7,"#,##0.00"),"-","△")&amp;"】"))</f>
        <v>【268.07】</v>
      </c>
      <c r="BP6" s="22">
        <f>IF(BP7="",NA(),BP7)</f>
        <v>100.07</v>
      </c>
      <c r="BQ6" s="22">
        <f t="shared" ref="BQ6:BY6" si="8">IF(BQ7="",NA(),BQ7)</f>
        <v>103.29</v>
      </c>
      <c r="BR6" s="22">
        <f t="shared" si="8"/>
        <v>101.6</v>
      </c>
      <c r="BS6" s="22">
        <f t="shared" si="8"/>
        <v>97.85</v>
      </c>
      <c r="BT6" s="22">
        <f t="shared" si="8"/>
        <v>82.04</v>
      </c>
      <c r="BU6" s="22">
        <f t="shared" si="8"/>
        <v>103.54</v>
      </c>
      <c r="BV6" s="22">
        <f t="shared" si="8"/>
        <v>98.77</v>
      </c>
      <c r="BW6" s="22">
        <f t="shared" si="8"/>
        <v>95.79</v>
      </c>
      <c r="BX6" s="22">
        <f t="shared" si="8"/>
        <v>98.3</v>
      </c>
      <c r="BY6" s="22">
        <f t="shared" si="8"/>
        <v>93.82</v>
      </c>
      <c r="BZ6" s="21" t="str">
        <f>IF(BZ7="","",IF(BZ7="-","【-】","【"&amp;SUBSTITUTE(TEXT(BZ7,"#,##0.00"),"-","△")&amp;"】"))</f>
        <v>【97.47】</v>
      </c>
      <c r="CA6" s="22">
        <f>IF(CA7="",NA(),CA7)</f>
        <v>128.32</v>
      </c>
      <c r="CB6" s="22">
        <f t="shared" ref="CB6:CJ6" si="9">IF(CB7="",NA(),CB7)</f>
        <v>124.53</v>
      </c>
      <c r="CC6" s="22">
        <f t="shared" si="9"/>
        <v>126.37</v>
      </c>
      <c r="CD6" s="22">
        <f t="shared" si="9"/>
        <v>131.41999999999999</v>
      </c>
      <c r="CE6" s="22">
        <f t="shared" si="9"/>
        <v>148.75</v>
      </c>
      <c r="CF6" s="22">
        <f t="shared" si="9"/>
        <v>167.46</v>
      </c>
      <c r="CG6" s="22">
        <f t="shared" si="9"/>
        <v>173.67</v>
      </c>
      <c r="CH6" s="22">
        <f t="shared" si="9"/>
        <v>171.13</v>
      </c>
      <c r="CI6" s="22">
        <f t="shared" si="9"/>
        <v>173.7</v>
      </c>
      <c r="CJ6" s="22">
        <f t="shared" si="9"/>
        <v>178.94</v>
      </c>
      <c r="CK6" s="21" t="str">
        <f>IF(CK7="","",IF(CK7="-","【-】","【"&amp;SUBSTITUTE(TEXT(CK7,"#,##0.00"),"-","△")&amp;"】"))</f>
        <v>【174.75】</v>
      </c>
      <c r="CL6" s="22">
        <f>IF(CL7="",NA(),CL7)</f>
        <v>74.400000000000006</v>
      </c>
      <c r="CM6" s="22">
        <f t="shared" ref="CM6:CU6" si="10">IF(CM7="",NA(),CM7)</f>
        <v>75.59</v>
      </c>
      <c r="CN6" s="22">
        <f t="shared" si="10"/>
        <v>75.239999999999995</v>
      </c>
      <c r="CO6" s="22">
        <f t="shared" si="10"/>
        <v>81.209999999999994</v>
      </c>
      <c r="CP6" s="22">
        <f t="shared" si="10"/>
        <v>82.69</v>
      </c>
      <c r="CQ6" s="22">
        <f t="shared" si="10"/>
        <v>59.46</v>
      </c>
      <c r="CR6" s="22">
        <f t="shared" si="10"/>
        <v>59.67</v>
      </c>
      <c r="CS6" s="22">
        <f t="shared" si="10"/>
        <v>60.12</v>
      </c>
      <c r="CT6" s="22">
        <f t="shared" si="10"/>
        <v>60.34</v>
      </c>
      <c r="CU6" s="22">
        <f t="shared" si="10"/>
        <v>59.54</v>
      </c>
      <c r="CV6" s="21" t="str">
        <f>IF(CV7="","",IF(CV7="-","【-】","【"&amp;SUBSTITUTE(TEXT(CV7,"#,##0.00"),"-","△")&amp;"】"))</f>
        <v>【59.97】</v>
      </c>
      <c r="CW6" s="22">
        <f>IF(CW7="",NA(),CW7)</f>
        <v>80.78</v>
      </c>
      <c r="CX6" s="22">
        <f t="shared" ref="CX6:DF6" si="11">IF(CX7="",NA(),CX7)</f>
        <v>78.88</v>
      </c>
      <c r="CY6" s="22">
        <f t="shared" si="11"/>
        <v>79.430000000000007</v>
      </c>
      <c r="CZ6" s="22">
        <f t="shared" si="11"/>
        <v>79.55</v>
      </c>
      <c r="DA6" s="22">
        <f t="shared" si="11"/>
        <v>77.38</v>
      </c>
      <c r="DB6" s="22">
        <f t="shared" si="11"/>
        <v>87.41</v>
      </c>
      <c r="DC6" s="22">
        <f t="shared" si="11"/>
        <v>84.6</v>
      </c>
      <c r="DD6" s="22">
        <f t="shared" si="11"/>
        <v>84.24</v>
      </c>
      <c r="DE6" s="22">
        <f t="shared" si="11"/>
        <v>84.19</v>
      </c>
      <c r="DF6" s="22">
        <f t="shared" si="11"/>
        <v>83.93</v>
      </c>
      <c r="DG6" s="21" t="str">
        <f>IF(DG7="","",IF(DG7="-","【-】","【"&amp;SUBSTITUTE(TEXT(DG7,"#,##0.00"),"-","△")&amp;"】"))</f>
        <v>【89.76】</v>
      </c>
      <c r="DH6" s="22">
        <f>IF(DH7="",NA(),DH7)</f>
        <v>48.75</v>
      </c>
      <c r="DI6" s="22">
        <f t="shared" ref="DI6:DQ6" si="12">IF(DI7="",NA(),DI7)</f>
        <v>50.18</v>
      </c>
      <c r="DJ6" s="22">
        <f t="shared" si="12"/>
        <v>50.4</v>
      </c>
      <c r="DK6" s="22">
        <f t="shared" si="12"/>
        <v>49.15</v>
      </c>
      <c r="DL6" s="22">
        <f t="shared" si="12"/>
        <v>49.22</v>
      </c>
      <c r="DM6" s="22">
        <f t="shared" si="12"/>
        <v>47.62</v>
      </c>
      <c r="DN6" s="22">
        <f t="shared" si="12"/>
        <v>48.17</v>
      </c>
      <c r="DO6" s="22">
        <f t="shared" si="12"/>
        <v>48.83</v>
      </c>
      <c r="DP6" s="22">
        <f t="shared" si="12"/>
        <v>49.96</v>
      </c>
      <c r="DQ6" s="22">
        <f t="shared" si="12"/>
        <v>50.82</v>
      </c>
      <c r="DR6" s="21" t="str">
        <f>IF(DR7="","",IF(DR7="-","【-】","【"&amp;SUBSTITUTE(TEXT(DR7,"#,##0.00"),"-","△")&amp;"】"))</f>
        <v>【51.51】</v>
      </c>
      <c r="DS6" s="22">
        <f>IF(DS7="",NA(),DS7)</f>
        <v>4.4000000000000004</v>
      </c>
      <c r="DT6" s="22">
        <f t="shared" ref="DT6:EB6" si="13">IF(DT7="",NA(),DT7)</f>
        <v>4.22</v>
      </c>
      <c r="DU6" s="22">
        <f t="shared" si="13"/>
        <v>5.04</v>
      </c>
      <c r="DV6" s="22">
        <f t="shared" si="13"/>
        <v>6.26</v>
      </c>
      <c r="DW6" s="22">
        <f t="shared" si="13"/>
        <v>5.41</v>
      </c>
      <c r="DX6" s="22">
        <f t="shared" si="13"/>
        <v>16.27</v>
      </c>
      <c r="DY6" s="22">
        <f t="shared" si="13"/>
        <v>17.12</v>
      </c>
      <c r="DZ6" s="22">
        <f t="shared" si="13"/>
        <v>18.18</v>
      </c>
      <c r="EA6" s="22">
        <f t="shared" si="13"/>
        <v>19.32</v>
      </c>
      <c r="EB6" s="22">
        <f t="shared" si="13"/>
        <v>21.16</v>
      </c>
      <c r="EC6" s="21" t="str">
        <f>IF(EC7="","",IF(EC7="-","【-】","【"&amp;SUBSTITUTE(TEXT(EC7,"#,##0.00"),"-","△")&amp;"】"))</f>
        <v>【23.75】</v>
      </c>
      <c r="ED6" s="22">
        <f>IF(ED7="",NA(),ED7)</f>
        <v>0.21</v>
      </c>
      <c r="EE6" s="22">
        <f t="shared" ref="EE6:EM6" si="14">IF(EE7="",NA(),EE7)</f>
        <v>0.13</v>
      </c>
      <c r="EF6" s="22">
        <f t="shared" si="14"/>
        <v>1.1499999999999999</v>
      </c>
      <c r="EG6" s="22">
        <f t="shared" si="14"/>
        <v>1.66</v>
      </c>
      <c r="EH6" s="22">
        <f t="shared" si="14"/>
        <v>1.45</v>
      </c>
      <c r="EI6" s="22">
        <f t="shared" si="14"/>
        <v>0.63</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432067</v>
      </c>
      <c r="D7" s="24">
        <v>46</v>
      </c>
      <c r="E7" s="24">
        <v>1</v>
      </c>
      <c r="F7" s="24">
        <v>0</v>
      </c>
      <c r="G7" s="24">
        <v>1</v>
      </c>
      <c r="H7" s="24" t="s">
        <v>93</v>
      </c>
      <c r="I7" s="24" t="s">
        <v>94</v>
      </c>
      <c r="J7" s="24" t="s">
        <v>95</v>
      </c>
      <c r="K7" s="24" t="s">
        <v>96</v>
      </c>
      <c r="L7" s="24" t="s">
        <v>97</v>
      </c>
      <c r="M7" s="24" t="s">
        <v>98</v>
      </c>
      <c r="N7" s="25" t="s">
        <v>99</v>
      </c>
      <c r="O7" s="25">
        <v>54.25</v>
      </c>
      <c r="P7" s="25">
        <v>76.14</v>
      </c>
      <c r="Q7" s="25">
        <v>2597</v>
      </c>
      <c r="R7" s="25">
        <v>64066</v>
      </c>
      <c r="S7" s="25">
        <v>152.6</v>
      </c>
      <c r="T7" s="25">
        <v>419.83</v>
      </c>
      <c r="U7" s="25">
        <v>48541</v>
      </c>
      <c r="V7" s="25">
        <v>84.33</v>
      </c>
      <c r="W7" s="25">
        <v>575.61</v>
      </c>
      <c r="X7" s="25">
        <v>108.46</v>
      </c>
      <c r="Y7" s="25">
        <v>109.95</v>
      </c>
      <c r="Z7" s="25">
        <v>108.89</v>
      </c>
      <c r="AA7" s="25">
        <v>104.4</v>
      </c>
      <c r="AB7" s="25">
        <v>96.05</v>
      </c>
      <c r="AC7" s="25">
        <v>111.44</v>
      </c>
      <c r="AD7" s="25">
        <v>109.01</v>
      </c>
      <c r="AE7" s="25">
        <v>108.83</v>
      </c>
      <c r="AF7" s="25">
        <v>109.23</v>
      </c>
      <c r="AG7" s="25">
        <v>108.04</v>
      </c>
      <c r="AH7" s="25">
        <v>108.7</v>
      </c>
      <c r="AI7" s="25">
        <v>0</v>
      </c>
      <c r="AJ7" s="25">
        <v>0</v>
      </c>
      <c r="AK7" s="25">
        <v>0</v>
      </c>
      <c r="AL7" s="25">
        <v>0</v>
      </c>
      <c r="AM7" s="25">
        <v>4.9400000000000004</v>
      </c>
      <c r="AN7" s="25">
        <v>1.03</v>
      </c>
      <c r="AO7" s="25">
        <v>3.7</v>
      </c>
      <c r="AP7" s="25">
        <v>4.34</v>
      </c>
      <c r="AQ7" s="25">
        <v>4.6900000000000004</v>
      </c>
      <c r="AR7" s="25">
        <v>4.72</v>
      </c>
      <c r="AS7" s="25">
        <v>1.34</v>
      </c>
      <c r="AT7" s="25">
        <v>393.1</v>
      </c>
      <c r="AU7" s="25">
        <v>356.99</v>
      </c>
      <c r="AV7" s="25">
        <v>271.97000000000003</v>
      </c>
      <c r="AW7" s="25">
        <v>254.44</v>
      </c>
      <c r="AX7" s="25">
        <v>236.9</v>
      </c>
      <c r="AY7" s="25">
        <v>349.83</v>
      </c>
      <c r="AZ7" s="25">
        <v>365.18</v>
      </c>
      <c r="BA7" s="25">
        <v>327.77</v>
      </c>
      <c r="BB7" s="25">
        <v>338.02</v>
      </c>
      <c r="BC7" s="25">
        <v>345.94</v>
      </c>
      <c r="BD7" s="25">
        <v>252.29</v>
      </c>
      <c r="BE7" s="25">
        <v>488.08</v>
      </c>
      <c r="BF7" s="25">
        <v>477.89</v>
      </c>
      <c r="BG7" s="25">
        <v>533.54</v>
      </c>
      <c r="BH7" s="25">
        <v>628.89</v>
      </c>
      <c r="BI7" s="25">
        <v>700.98</v>
      </c>
      <c r="BJ7" s="25">
        <v>314.87</v>
      </c>
      <c r="BK7" s="25">
        <v>371.65</v>
      </c>
      <c r="BL7" s="25">
        <v>397.1</v>
      </c>
      <c r="BM7" s="25">
        <v>379.91</v>
      </c>
      <c r="BN7" s="25">
        <v>386.61</v>
      </c>
      <c r="BO7" s="25">
        <v>268.07</v>
      </c>
      <c r="BP7" s="25">
        <v>100.07</v>
      </c>
      <c r="BQ7" s="25">
        <v>103.29</v>
      </c>
      <c r="BR7" s="25">
        <v>101.6</v>
      </c>
      <c r="BS7" s="25">
        <v>97.85</v>
      </c>
      <c r="BT7" s="25">
        <v>82.04</v>
      </c>
      <c r="BU7" s="25">
        <v>103.54</v>
      </c>
      <c r="BV7" s="25">
        <v>98.77</v>
      </c>
      <c r="BW7" s="25">
        <v>95.79</v>
      </c>
      <c r="BX7" s="25">
        <v>98.3</v>
      </c>
      <c r="BY7" s="25">
        <v>93.82</v>
      </c>
      <c r="BZ7" s="25">
        <v>97.47</v>
      </c>
      <c r="CA7" s="25">
        <v>128.32</v>
      </c>
      <c r="CB7" s="25">
        <v>124.53</v>
      </c>
      <c r="CC7" s="25">
        <v>126.37</v>
      </c>
      <c r="CD7" s="25">
        <v>131.41999999999999</v>
      </c>
      <c r="CE7" s="25">
        <v>148.75</v>
      </c>
      <c r="CF7" s="25">
        <v>167.46</v>
      </c>
      <c r="CG7" s="25">
        <v>173.67</v>
      </c>
      <c r="CH7" s="25">
        <v>171.13</v>
      </c>
      <c r="CI7" s="25">
        <v>173.7</v>
      </c>
      <c r="CJ7" s="25">
        <v>178.94</v>
      </c>
      <c r="CK7" s="25">
        <v>174.75</v>
      </c>
      <c r="CL7" s="25">
        <v>74.400000000000006</v>
      </c>
      <c r="CM7" s="25">
        <v>75.59</v>
      </c>
      <c r="CN7" s="25">
        <v>75.239999999999995</v>
      </c>
      <c r="CO7" s="25">
        <v>81.209999999999994</v>
      </c>
      <c r="CP7" s="25">
        <v>82.69</v>
      </c>
      <c r="CQ7" s="25">
        <v>59.46</v>
      </c>
      <c r="CR7" s="25">
        <v>59.67</v>
      </c>
      <c r="CS7" s="25">
        <v>60.12</v>
      </c>
      <c r="CT7" s="25">
        <v>60.34</v>
      </c>
      <c r="CU7" s="25">
        <v>59.54</v>
      </c>
      <c r="CV7" s="25">
        <v>59.97</v>
      </c>
      <c r="CW7" s="25">
        <v>80.78</v>
      </c>
      <c r="CX7" s="25">
        <v>78.88</v>
      </c>
      <c r="CY7" s="25">
        <v>79.430000000000007</v>
      </c>
      <c r="CZ7" s="25">
        <v>79.55</v>
      </c>
      <c r="DA7" s="25">
        <v>77.38</v>
      </c>
      <c r="DB7" s="25">
        <v>87.41</v>
      </c>
      <c r="DC7" s="25">
        <v>84.6</v>
      </c>
      <c r="DD7" s="25">
        <v>84.24</v>
      </c>
      <c r="DE7" s="25">
        <v>84.19</v>
      </c>
      <c r="DF7" s="25">
        <v>83.93</v>
      </c>
      <c r="DG7" s="25">
        <v>89.76</v>
      </c>
      <c r="DH7" s="25">
        <v>48.75</v>
      </c>
      <c r="DI7" s="25">
        <v>50.18</v>
      </c>
      <c r="DJ7" s="25">
        <v>50.4</v>
      </c>
      <c r="DK7" s="25">
        <v>49.15</v>
      </c>
      <c r="DL7" s="25">
        <v>49.22</v>
      </c>
      <c r="DM7" s="25">
        <v>47.62</v>
      </c>
      <c r="DN7" s="25">
        <v>48.17</v>
      </c>
      <c r="DO7" s="25">
        <v>48.83</v>
      </c>
      <c r="DP7" s="25">
        <v>49.96</v>
      </c>
      <c r="DQ7" s="25">
        <v>50.82</v>
      </c>
      <c r="DR7" s="25">
        <v>51.51</v>
      </c>
      <c r="DS7" s="25">
        <v>4.4000000000000004</v>
      </c>
      <c r="DT7" s="25">
        <v>4.22</v>
      </c>
      <c r="DU7" s="25">
        <v>5.04</v>
      </c>
      <c r="DV7" s="25">
        <v>6.26</v>
      </c>
      <c r="DW7" s="25">
        <v>5.41</v>
      </c>
      <c r="DX7" s="25">
        <v>16.27</v>
      </c>
      <c r="DY7" s="25">
        <v>17.12</v>
      </c>
      <c r="DZ7" s="25">
        <v>18.18</v>
      </c>
      <c r="EA7" s="25">
        <v>19.32</v>
      </c>
      <c r="EB7" s="25">
        <v>21.16</v>
      </c>
      <c r="EC7" s="25">
        <v>23.75</v>
      </c>
      <c r="ED7" s="25">
        <v>0.21</v>
      </c>
      <c r="EE7" s="25">
        <v>0.13</v>
      </c>
      <c r="EF7" s="25">
        <v>1.1499999999999999</v>
      </c>
      <c r="EG7" s="25">
        <v>1.66</v>
      </c>
      <c r="EH7" s="25">
        <v>1.45</v>
      </c>
      <c r="EI7" s="25">
        <v>0.63</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貴央</cp:lastModifiedBy>
  <cp:lastPrinted>2024-01-22T06:52:53Z</cp:lastPrinted>
  <dcterms:created xsi:type="dcterms:W3CDTF">2023-12-05T01:01:49Z</dcterms:created>
  <dcterms:modified xsi:type="dcterms:W3CDTF">2024-01-22T06:54:07Z</dcterms:modified>
  <cp:category/>
</cp:coreProperties>
</file>