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7 公営企業総括\20 経営比較分析表（R4年度決算）★\06 県→国\02 公表資料\【ここへ格納】法適用事業\010 水道\"/>
    </mc:Choice>
  </mc:AlternateContent>
  <workbookProtection workbookAlgorithmName="SHA-512" workbookHashValue="fYgu3tlTuPLy7JkjpibFmXrTm5rq62cMHpd9JrcTQv1rgFwsSPSdQaCVWlBzY+A8GXXxweZ0DPI+b0ypkFsifg==" workbookSaltValue="ntqlQz1u7aDW6JkRrlCQPg==" workbookSpinCount="100000" lockStructure="1"/>
  <bookViews>
    <workbookView xWindow="0" yWindow="0" windowWidth="28800" windowHeight="1221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I10" i="4" s="1"/>
  <c r="N6" i="5"/>
  <c r="B10" i="4" s="1"/>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F85" i="4"/>
  <c r="BB10" i="4"/>
  <c r="AT10" i="4"/>
  <c r="AL10" i="4"/>
  <c r="W10" i="4"/>
  <c r="BB8" i="4"/>
  <c r="AT8" i="4"/>
  <c r="AL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<sst xmlns="http://schemas.openxmlformats.org/spreadsheetml/2006/main" count="228" uniqueCount="114">
  <si>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</si>
  <si>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</si>
  <si>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</si>
  <si>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</si>
  <si>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</si>
  <si>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</si>
  <si>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</si>
  <si>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</si>
  <si>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</si>
  <si>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</si>
  <si>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</si>
  <si>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</si>
  <si>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</si>
  <si>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</si>
  <si>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</si>
  <si>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</si>
  <si>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</si>
  <si>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</si>
  <si>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</si>
  <si>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</si>
  <si>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</si>
  <si>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</si>
  <si>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</si>
  <si>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</si>
  <si>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</si>
  <si>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</si>
  <si>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</si>
  <si>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</si>
  <si>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</si>
  <si>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</si>
  <si>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</si>
  <si>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</si>
  <si>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</si>
  <si>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</si>
  <si>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</si>
  <si>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</si>
  <si>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</si>
  <si>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</si>
  <si>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</si>
  <si>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</si>
  <si>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</si>
  <si>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</si>
  <si>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</si>
  <si>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</si>
  <si>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</si>
  <si>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</si>
  <si>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</si>
  <si>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</si>
  <si>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</si>
  <si>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</si>
  <si>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</si>
  <si>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</si>
  <si>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</si>
  <si>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</si>
  <si>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</si>
  <si>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</si>
  <si>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</si>
  <si>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</si>
  <si>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</si>
  <si>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</si>
  <si>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</si>
  <si>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</si>
  <si>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</si>
  <si>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</si>
  <si>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</si>
  <si>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</si>
  <si>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</si>
  <si>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</si>
  <si>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</si>
  <si>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</si>
  <si>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</si>
  <si>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</si>
  <si>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</si>
  <si>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</si>
  <si>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</si>
  <si>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</si>
  <si>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</si>
  <si>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</si>
  <si>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</si>
  <si>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</si>
  <si>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</si>
  <si>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</si>
  <si>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</si>
  <si>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</si>
  <si>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</si>
  <si>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</si>
  <si>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</si>
  <si>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</si>
  <si>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</si>
  <si>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</si>
  <si>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</si>
  <si>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</si>
  <si>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</si>
  <si>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水俣市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</si>
  <si>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</si>
  <si>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</si>
  <si>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</si>
  <si>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</si>
  <si>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</si>
  <si>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</si>
  <si>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</si>
  <si>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</si>
  <si>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</si>
  <si>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</si>
  <si>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</si>
  <si>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</si>
  <si>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</si>
  <si>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</si>
  <si>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</si>
  <si>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</si>
  <si>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</si>
  <si>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平均値を下回っているが、これは近年実施した簡易水道統合事業及び平成２９年度から実施している重要給水施設耐震化事業等により多くの固定資産取得があったため一時的に下回っているに過ぎないと考える。
②の管路経年化率は類似団体より低いが、近年は管路以外の施設更新に多額の費用がかかっており③管路更新率は類似団体より低い水準で推移している。今後も管路以外の施設更新に多くの費用が必要となるため②及び③の大幅な改善は見込まれないが、既設管路の維持補修及び計画的な管路の更新を進めていく。</t>
    <phoneticPr fontId="4"/>
  </si>
  <si>
    <t>　本市の水道事業は、類似団体と比較すると概ね経営状況は良好であると判断できるが、給水人口の減少に伴う給水収益の減や、物価高騰による営業費用及び工事価格の増など、厳しい経営環境に置かれている。今後、老朽化する水道施設等の更新に必要な自己資金の確保が困難になることが予想されるため、後年度において大規模な施設更新を行う際には、企業債の借り入れも検討する必要がある。
　「第４次水俣市水道事業経営方針及び中長期計画」に基づき、安全安心な水の供給、地震に強い水道施設の構築、有収率の向上等に努めるとともに、料金改定や施設の統廃合（ダウンサイジング）等、経営の抜本的改革にも取り組み経営基盤の強化を図る。</t>
    <rPh sb="58" eb="62">
      <t>ブッカコウトウ</t>
    </rPh>
    <rPh sb="65" eb="67">
      <t>エイギョウ</t>
    </rPh>
    <rPh sb="67" eb="69">
      <t>ヒヨウ</t>
    </rPh>
    <rPh sb="69" eb="70">
      <t>オヨ</t>
    </rPh>
    <rPh sb="71" eb="73">
      <t>コウジ</t>
    </rPh>
    <rPh sb="73" eb="75">
      <t>カカク</t>
    </rPh>
    <rPh sb="76" eb="77">
      <t>ゾウ</t>
    </rPh>
    <rPh sb="80" eb="81">
      <t>キビ</t>
    </rPh>
    <rPh sb="83" eb="87">
      <t>ケイエイカンキョウ</t>
    </rPh>
    <rPh sb="88" eb="89">
      <t>オ</t>
    </rPh>
    <rPh sb="95" eb="97">
      <t>コンゴ</t>
    </rPh>
    <rPh sb="112" eb="114">
      <t>ヒツヨウ</t>
    </rPh>
    <rPh sb="139" eb="142">
      <t>コウネンド</t>
    </rPh>
    <rPh sb="146" eb="149">
      <t>ダイキボ</t>
    </rPh>
    <rPh sb="157" eb="158">
      <t>サイ</t>
    </rPh>
    <rPh sb="161" eb="164">
      <t>キギョウサイ</t>
    </rPh>
    <rPh sb="165" eb="166">
      <t>カ</t>
    </rPh>
    <rPh sb="167" eb="168">
      <t>イ</t>
    </rPh>
    <rPh sb="170" eb="172">
      <t>ケントウ</t>
    </rPh>
    <rPh sb="174" eb="176">
      <t>ヒツヨウ</t>
    </rPh>
    <rPh sb="275" eb="280">
      <t>バッポンテキカイカク</t>
    </rPh>
    <rPh sb="282" eb="283">
      <t>ト</t>
    </rPh>
    <rPh sb="284" eb="285">
      <t>ク</t>
    </rPh>
    <rPh sb="286" eb="290">
      <t>ケイエイキバン</t>
    </rPh>
    <rPh sb="291" eb="293">
      <t>キョウカ</t>
    </rPh>
    <rPh sb="294" eb="295">
      <t>ハカ</t>
    </rPh>
    <phoneticPr fontId="4"/>
  </si>
  <si>
    <t>①経常収支比率は100％を上回っており、かつ②累積欠損金等もないため、概ね健全な経営と言える。
③流動比率は短期的な債務に対する支払能力を表すものだが、十分な支払能力を有していると言える。
④企業債残高対給水収益比率は類似団体と比べ、低い水準であるが、人口減少等に伴い給水収益が減少していること、水道施設の大規模な更新工事に伴い企業債借り入れが必要となることなどから、今後指数は増加していくものと予想される。
⑤料金回収率は100％を上回っているが、給水原価が上がったため前年度を下回った。
⑥給水原価は近年の建設改良工事の増加に伴う減価償却費の増により前年度を上回った。
⑦施設利用率は平均値よりも低い水準である。これは人口減少に伴い１日の平均配水量が年々減少傾向にあること、配水量に対して配水施設が過大になっていることが原因である。遊休状態の施設は無いが今後、負荷率、最大稼働率と照らし合わせ、本市の人口に見合った水道施設の統廃合（ダウンサイジング）も視野に入れ、適正な施設利用率を目指す必要がある。
⑧有収率は類似団体より比較的高い水準を維持しているが、今後も漏水調査を継続し、早期の修繕等によりさらなる有収率の向上を目指す。</t>
    <rPh sb="13" eb="15">
      <t>ウワマワ</t>
    </rPh>
    <rPh sb="76" eb="78">
      <t>ジュウブン</t>
    </rPh>
    <rPh sb="79" eb="83">
      <t>シハライノウリョク</t>
    </rPh>
    <rPh sb="84" eb="85">
      <t>ユウ</t>
    </rPh>
    <rPh sb="90" eb="91">
      <t>イ</t>
    </rPh>
    <rPh sb="148" eb="152">
      <t>スイドウシセツ</t>
    </rPh>
    <rPh sb="153" eb="156">
      <t>ダイキボ</t>
    </rPh>
    <rPh sb="157" eb="161">
      <t>コウシンコウジ</t>
    </rPh>
    <rPh sb="172" eb="174">
      <t>ヒツヨウ</t>
    </rPh>
    <rPh sb="184" eb="186">
      <t>コンゴ</t>
    </rPh>
    <rPh sb="186" eb="188">
      <t>シスウ</t>
    </rPh>
    <rPh sb="189" eb="191">
      <t>ゾウカ</t>
    </rPh>
    <rPh sb="198" eb="200">
      <t>ヨソウ</t>
    </rPh>
    <rPh sb="217" eb="219">
      <t>ウワマワ</t>
    </rPh>
    <rPh sb="225" eb="229">
      <t>キュウスイゲンカ</t>
    </rPh>
    <rPh sb="230" eb="231">
      <t>ア</t>
    </rPh>
    <rPh sb="236" eb="239">
      <t>ゼンネンド</t>
    </rPh>
    <rPh sb="240" eb="242">
      <t>シタマワ</t>
    </rPh>
    <rPh sb="247" eb="251">
      <t>キュウスイゲンカ</t>
    </rPh>
    <rPh sb="252" eb="254">
      <t>キンネン</t>
    </rPh>
    <rPh sb="255" eb="259">
      <t>ケンセツカイリョウ</t>
    </rPh>
    <rPh sb="259" eb="261">
      <t>コウジ</t>
    </rPh>
    <rPh sb="262" eb="264">
      <t>ゾウカ</t>
    </rPh>
    <rPh sb="265" eb="266">
      <t>トモナ</t>
    </rPh>
    <rPh sb="277" eb="280">
      <t>ゼンネンド</t>
    </rPh>
    <rPh sb="281" eb="283">
      <t>ウワマワ</t>
    </rPh>
    <rPh sb="488" eb="490">
      <t>ケイゾク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</si>
</sst>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0.62</c:v>
                </c:pt>
                <c:pt idx="1">
                  <c:v>0.52</c:v>
                </c:pt>
                <c:pt idx="2">
                  <c:v>0.25</c:v>
                </c:pt>
                <c:pt idx="3">
                  <c:v>0.23</c:v>
                </c:pt>
                <c:pt idx="4">
                  <c:v>0.18</c:v>
                </c:pt>
              </c:numCache>
            </c:numRef>
          </c:val>
          <c:extLst>
            <c:ext xmlns:c16="http://schemas.microsoft.com/office/drawing/2014/chart" uri="{C3380CC4-5D6E-409C-BE32-E72D297353CC}">
              <c16:uniqueId val="{00000000-46D4-475E-BF62-D3690A4DC79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46D4-475E-BF62-D3690A4DC79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40.92</c:v>
                </c:pt>
                <c:pt idx="1">
                  <c:v>38.869999999999997</c:v>
                </c:pt>
                <c:pt idx="2">
                  <c:v>39.049999999999997</c:v>
                </c:pt>
                <c:pt idx="3">
                  <c:v>37.69</c:v>
                </c:pt>
                <c:pt idx="4">
                  <c:v>36.409999999999997</c:v>
                </c:pt>
              </c:numCache>
            </c:numRef>
          </c:val>
          <c:extLst>
            <c:ext xmlns:c16="http://schemas.microsoft.com/office/drawing/2014/chart" uri="{C3380CC4-5D6E-409C-BE32-E72D297353CC}">
              <c16:uniqueId val="{00000000-D5E7-442A-BF94-F83068EC249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D5E7-442A-BF94-F83068EC249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84.63</c:v>
                </c:pt>
                <c:pt idx="1">
                  <c:v>86.62</c:v>
                </c:pt>
                <c:pt idx="2">
                  <c:v>85.36</c:v>
                </c:pt>
                <c:pt idx="3">
                  <c:v>84.28</c:v>
                </c:pt>
                <c:pt idx="4">
                  <c:v>85.56</c:v>
                </c:pt>
              </c:numCache>
            </c:numRef>
          </c:val>
          <c:extLst>
            <c:ext xmlns:c16="http://schemas.microsoft.com/office/drawing/2014/chart" uri="{C3380CC4-5D6E-409C-BE32-E72D297353CC}">
              <c16:uniqueId val="{00000000-3EE8-4C6C-B3F9-31580BCE616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3EE8-4C6C-B3F9-31580BCE616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131.16</c:v>
                </c:pt>
                <c:pt idx="1">
                  <c:v>138.63</c:v>
                </c:pt>
                <c:pt idx="2">
                  <c:v>137.76</c:v>
                </c:pt>
                <c:pt idx="3">
                  <c:v>130.74</c:v>
                </c:pt>
                <c:pt idx="4">
                  <c:v>121.53</c:v>
                </c:pt>
              </c:numCache>
            </c:numRef>
          </c:val>
          <c:extLst>
            <c:ext xmlns:c16="http://schemas.microsoft.com/office/drawing/2014/chart" uri="{C3380CC4-5D6E-409C-BE32-E72D297353CC}">
              <c16:uniqueId val="{00000000-1EDB-48EA-942A-9F0482C3DD6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1EDB-48EA-942A-9F0482C3DD6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44.44</c:v>
                </c:pt>
                <c:pt idx="1">
                  <c:v>42.62</c:v>
                </c:pt>
                <c:pt idx="2">
                  <c:v>43.82</c:v>
                </c:pt>
                <c:pt idx="3">
                  <c:v>43.18</c:v>
                </c:pt>
                <c:pt idx="4">
                  <c:v>45.25</c:v>
                </c:pt>
              </c:numCache>
            </c:numRef>
          </c:val>
          <c:extLst>
            <c:ext xmlns:c16="http://schemas.microsoft.com/office/drawing/2014/chart" uri="{C3380CC4-5D6E-409C-BE32-E72D297353CC}">
              <c16:uniqueId val="{00000000-398A-4EA7-85A7-0B137A75B8A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398A-4EA7-85A7-0B137A75B8A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15.23</c:v>
                </c:pt>
                <c:pt idx="1">
                  <c:v>16.57</c:v>
                </c:pt>
                <c:pt idx="2">
                  <c:v>16.46</c:v>
                </c:pt>
                <c:pt idx="3">
                  <c:v>15.66</c:v>
                </c:pt>
                <c:pt idx="4">
                  <c:v>16.38</c:v>
                </c:pt>
              </c:numCache>
            </c:numRef>
          </c:val>
          <c:extLst>
            <c:ext xmlns:c16="http://schemas.microsoft.com/office/drawing/2014/chart" uri="{C3380CC4-5D6E-409C-BE32-E72D297353CC}">
              <c16:uniqueId val="{00000000-BEEF-439D-A920-048740F8F16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BEEF-439D-A920-048740F8F16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9CB-49C3-BDE7-803F97C5FDC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79CB-49C3-BDE7-803F97C5FDC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340.94</c:v>
                </c:pt>
                <c:pt idx="1">
                  <c:v>585.16</c:v>
                </c:pt>
                <c:pt idx="2">
                  <c:v>397.42</c:v>
                </c:pt>
                <c:pt idx="3">
                  <c:v>347.59</c:v>
                </c:pt>
                <c:pt idx="4">
                  <c:v>539.96</c:v>
                </c:pt>
              </c:numCache>
            </c:numRef>
          </c:val>
          <c:extLst>
            <c:ext xmlns:c16="http://schemas.microsoft.com/office/drawing/2014/chart" uri="{C3380CC4-5D6E-409C-BE32-E72D297353CC}">
              <c16:uniqueId val="{00000000-B687-481E-B53E-E16F9A13EFA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B687-481E-B53E-E16F9A13EFA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59.28</c:v>
                </c:pt>
                <c:pt idx="1">
                  <c:v>54.9</c:v>
                </c:pt>
                <c:pt idx="2">
                  <c:v>64.42</c:v>
                </c:pt>
                <c:pt idx="3">
                  <c:v>86.8</c:v>
                </c:pt>
                <c:pt idx="4">
                  <c:v>73.44</c:v>
                </c:pt>
              </c:numCache>
            </c:numRef>
          </c:val>
          <c:extLst>
            <c:ext xmlns:c16="http://schemas.microsoft.com/office/drawing/2014/chart" uri="{C3380CC4-5D6E-409C-BE32-E72D297353CC}">
              <c16:uniqueId val="{00000000-34AE-4F6A-9065-2AFD4CEB7EC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34AE-4F6A-9065-2AFD4CEB7EC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119.9</c:v>
                </c:pt>
                <c:pt idx="1">
                  <c:v>135.13</c:v>
                </c:pt>
                <c:pt idx="2">
                  <c:v>128.56</c:v>
                </c:pt>
                <c:pt idx="3">
                  <c:v>127.8</c:v>
                </c:pt>
                <c:pt idx="4">
                  <c:v>113.41</c:v>
                </c:pt>
              </c:numCache>
            </c:numRef>
          </c:val>
          <c:extLst>
            <c:ext xmlns:c16="http://schemas.microsoft.com/office/drawing/2014/chart" uri="{C3380CC4-5D6E-409C-BE32-E72D297353CC}">
              <c16:uniqueId val="{00000000-05B0-48AF-A34F-F8DDFC04124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05B0-48AF-A34F-F8DDFC04124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116.57</c:v>
                </c:pt>
                <c:pt idx="1">
                  <c:v>104.09</c:v>
                </c:pt>
                <c:pt idx="2">
                  <c:v>110.31</c:v>
                </c:pt>
                <c:pt idx="3">
                  <c:v>110.83</c:v>
                </c:pt>
                <c:pt idx="4">
                  <c:v>125.24</c:v>
                </c:pt>
              </c:numCache>
            </c:numRef>
          </c:val>
          <c:extLst>
            <c:ext xmlns:c16="http://schemas.microsoft.com/office/drawing/2014/chart" uri="{C3380CC4-5D6E-409C-BE32-E72D297353CC}">
              <c16:uniqueId val="{00000000-0306-4296-A592-4B03AD4DBF3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0306-4296-A592-4B03AD4DBF3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22" zoomScale="80" zoomScaleNormal="80" workbookViewId="0">
      <selection activeCell="BL66" activeCellId="2" sqref="BL16:BZ44 BL47:BZ63 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熊本県　水俣市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22709</v>
      </c>
      <c r="AM8" s="45"/>
      <c r="AN8" s="45"/>
      <c r="AO8" s="45"/>
      <c r="AP8" s="45"/>
      <c r="AQ8" s="45"/>
      <c r="AR8" s="45"/>
      <c r="AS8" s="45"/>
      <c r="AT8" s="46">
        <f>データ!$S$6</f>
        <v>163.29</v>
      </c>
      <c r="AU8" s="47"/>
      <c r="AV8" s="47"/>
      <c r="AW8" s="47"/>
      <c r="AX8" s="47"/>
      <c r="AY8" s="47"/>
      <c r="AZ8" s="47"/>
      <c r="BA8" s="47"/>
      <c r="BB8" s="48">
        <f>データ!$T$6</f>
        <v>139.07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91.28</v>
      </c>
      <c r="J10" s="47"/>
      <c r="K10" s="47"/>
      <c r="L10" s="47"/>
      <c r="M10" s="47"/>
      <c r="N10" s="47"/>
      <c r="O10" s="75"/>
      <c r="P10" s="48">
        <f>データ!$P$6</f>
        <v>90.89</v>
      </c>
      <c r="Q10" s="48"/>
      <c r="R10" s="48"/>
      <c r="S10" s="48"/>
      <c r="T10" s="48"/>
      <c r="U10" s="48"/>
      <c r="V10" s="48"/>
      <c r="W10" s="45">
        <f>データ!$Q$6</f>
        <v>2730</v>
      </c>
      <c r="X10" s="45"/>
      <c r="Y10" s="45"/>
      <c r="Z10" s="45"/>
      <c r="AA10" s="45"/>
      <c r="AB10" s="45"/>
      <c r="AC10" s="45"/>
      <c r="AD10" s="2"/>
      <c r="AE10" s="2"/>
      <c r="AF10" s="2"/>
      <c r="AG10" s="2"/>
      <c r="AH10" s="2"/>
      <c r="AI10" s="2"/>
      <c r="AJ10" s="2"/>
      <c r="AK10" s="2"/>
      <c r="AL10" s="45">
        <f>データ!$U$6</f>
        <v>20403</v>
      </c>
      <c r="AM10" s="45"/>
      <c r="AN10" s="45"/>
      <c r="AO10" s="45"/>
      <c r="AP10" s="45"/>
      <c r="AQ10" s="45"/>
      <c r="AR10" s="45"/>
      <c r="AS10" s="45"/>
      <c r="AT10" s="46">
        <f>データ!$V$6</f>
        <v>26.31</v>
      </c>
      <c r="AU10" s="47"/>
      <c r="AV10" s="47"/>
      <c r="AW10" s="47"/>
      <c r="AX10" s="47"/>
      <c r="AY10" s="47"/>
      <c r="AZ10" s="47"/>
      <c r="BA10" s="47"/>
      <c r="BB10" s="48">
        <f>データ!$W$6</f>
        <v>775.48</v>
      </c>
      <c r="BC10" s="48"/>
      <c r="BD10" s="48"/>
      <c r="BE10" s="48"/>
      <c r="BF10" s="48"/>
      <c r="BG10" s="48"/>
      <c r="BH10" s="48"/>
      <c r="BI10" s="48"/>
      <c r="BJ10" s="2"/>
      <c r="BK10" s="2"/>
      <c r="BL10" s="57" t="s">
        <v>21</v>
      </c>
      <c r="BM10" s="58"/>
      <c r="BN10" s="59" t="s">
        <v>22</v>
      </c>
      <c r="BO10" s="59"/>
      <c r="BP10" s="59"/>
      <c r="BQ10" s="59"/>
      <c r="BR10" s="59"/>
      <c r="BS10" s="59"/>
      <c r="BT10" s="59"/>
      <c r="BU10" s="59"/>
      <c r="BV10" s="59"/>
      <c r="BW10" s="59"/>
      <c r="BX10" s="59"/>
      <c r="BY10" s="6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69" t="s">
        <v>25</v>
      </c>
      <c r="BM14" s="70"/>
      <c r="BN14" s="70"/>
      <c r="BO14" s="70"/>
      <c r="BP14" s="70"/>
      <c r="BQ14" s="70"/>
      <c r="BR14" s="70"/>
      <c r="BS14" s="70"/>
      <c r="BT14" s="70"/>
      <c r="BU14" s="70"/>
      <c r="BV14" s="70"/>
      <c r="BW14" s="70"/>
      <c r="BX14" s="70"/>
      <c r="BY14" s="70"/>
      <c r="BZ14" s="71"/>
    </row>
    <row r="15" spans="1:78" ht="13.5" customHeight="1" x14ac:dyDescent="0.15">
      <c r="A15" s="2"/>
      <c r="B15" s="66"/>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8"/>
      <c r="BK15" s="2"/>
      <c r="BL15" s="72"/>
      <c r="BM15" s="73"/>
      <c r="BN15" s="73"/>
      <c r="BO15" s="73"/>
      <c r="BP15" s="73"/>
      <c r="BQ15" s="73"/>
      <c r="BR15" s="73"/>
      <c r="BS15" s="73"/>
      <c r="BT15" s="73"/>
      <c r="BU15" s="73"/>
      <c r="BV15" s="73"/>
      <c r="BW15" s="73"/>
      <c r="BX15" s="73"/>
      <c r="BY15" s="73"/>
      <c r="BZ15" s="74"/>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4" t="s">
        <v>113</v>
      </c>
      <c r="BM16" s="85"/>
      <c r="BN16" s="85"/>
      <c r="BO16" s="85"/>
      <c r="BP16" s="85"/>
      <c r="BQ16" s="85"/>
      <c r="BR16" s="85"/>
      <c r="BS16" s="85"/>
      <c r="BT16" s="85"/>
      <c r="BU16" s="85"/>
      <c r="BV16" s="85"/>
      <c r="BW16" s="85"/>
      <c r="BX16" s="85"/>
      <c r="BY16" s="85"/>
      <c r="BZ16" s="8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4"/>
      <c r="BM17" s="85"/>
      <c r="BN17" s="85"/>
      <c r="BO17" s="85"/>
      <c r="BP17" s="85"/>
      <c r="BQ17" s="85"/>
      <c r="BR17" s="85"/>
      <c r="BS17" s="85"/>
      <c r="BT17" s="85"/>
      <c r="BU17" s="85"/>
      <c r="BV17" s="85"/>
      <c r="BW17" s="85"/>
      <c r="BX17" s="85"/>
      <c r="BY17" s="85"/>
      <c r="BZ17" s="8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4"/>
      <c r="BM18" s="85"/>
      <c r="BN18" s="85"/>
      <c r="BO18" s="85"/>
      <c r="BP18" s="85"/>
      <c r="BQ18" s="85"/>
      <c r="BR18" s="85"/>
      <c r="BS18" s="85"/>
      <c r="BT18" s="85"/>
      <c r="BU18" s="85"/>
      <c r="BV18" s="85"/>
      <c r="BW18" s="85"/>
      <c r="BX18" s="85"/>
      <c r="BY18" s="85"/>
      <c r="BZ18" s="8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4"/>
      <c r="BM19" s="85"/>
      <c r="BN19" s="85"/>
      <c r="BO19" s="85"/>
      <c r="BP19" s="85"/>
      <c r="BQ19" s="85"/>
      <c r="BR19" s="85"/>
      <c r="BS19" s="85"/>
      <c r="BT19" s="85"/>
      <c r="BU19" s="85"/>
      <c r="BV19" s="85"/>
      <c r="BW19" s="85"/>
      <c r="BX19" s="85"/>
      <c r="BY19" s="85"/>
      <c r="BZ19" s="8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4"/>
      <c r="BM20" s="85"/>
      <c r="BN20" s="85"/>
      <c r="BO20" s="85"/>
      <c r="BP20" s="85"/>
      <c r="BQ20" s="85"/>
      <c r="BR20" s="85"/>
      <c r="BS20" s="85"/>
      <c r="BT20" s="85"/>
      <c r="BU20" s="85"/>
      <c r="BV20" s="85"/>
      <c r="BW20" s="85"/>
      <c r="BX20" s="85"/>
      <c r="BY20" s="85"/>
      <c r="BZ20" s="8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4"/>
      <c r="BM21" s="85"/>
      <c r="BN21" s="85"/>
      <c r="BO21" s="85"/>
      <c r="BP21" s="85"/>
      <c r="BQ21" s="85"/>
      <c r="BR21" s="85"/>
      <c r="BS21" s="85"/>
      <c r="BT21" s="85"/>
      <c r="BU21" s="85"/>
      <c r="BV21" s="85"/>
      <c r="BW21" s="85"/>
      <c r="BX21" s="85"/>
      <c r="BY21" s="85"/>
      <c r="BZ21" s="8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4"/>
      <c r="BM22" s="85"/>
      <c r="BN22" s="85"/>
      <c r="BO22" s="85"/>
      <c r="BP22" s="85"/>
      <c r="BQ22" s="85"/>
      <c r="BR22" s="85"/>
      <c r="BS22" s="85"/>
      <c r="BT22" s="85"/>
      <c r="BU22" s="85"/>
      <c r="BV22" s="85"/>
      <c r="BW22" s="85"/>
      <c r="BX22" s="85"/>
      <c r="BY22" s="85"/>
      <c r="BZ22" s="8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4"/>
      <c r="BM23" s="85"/>
      <c r="BN23" s="85"/>
      <c r="BO23" s="85"/>
      <c r="BP23" s="85"/>
      <c r="BQ23" s="85"/>
      <c r="BR23" s="85"/>
      <c r="BS23" s="85"/>
      <c r="BT23" s="85"/>
      <c r="BU23" s="85"/>
      <c r="BV23" s="85"/>
      <c r="BW23" s="85"/>
      <c r="BX23" s="85"/>
      <c r="BY23" s="85"/>
      <c r="BZ23" s="8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4"/>
      <c r="BM24" s="85"/>
      <c r="BN24" s="85"/>
      <c r="BO24" s="85"/>
      <c r="BP24" s="85"/>
      <c r="BQ24" s="85"/>
      <c r="BR24" s="85"/>
      <c r="BS24" s="85"/>
      <c r="BT24" s="85"/>
      <c r="BU24" s="85"/>
      <c r="BV24" s="85"/>
      <c r="BW24" s="85"/>
      <c r="BX24" s="85"/>
      <c r="BY24" s="85"/>
      <c r="BZ24" s="8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4"/>
      <c r="BM25" s="85"/>
      <c r="BN25" s="85"/>
      <c r="BO25" s="85"/>
      <c r="BP25" s="85"/>
      <c r="BQ25" s="85"/>
      <c r="BR25" s="85"/>
      <c r="BS25" s="85"/>
      <c r="BT25" s="85"/>
      <c r="BU25" s="85"/>
      <c r="BV25" s="85"/>
      <c r="BW25" s="85"/>
      <c r="BX25" s="85"/>
      <c r="BY25" s="85"/>
      <c r="BZ25" s="8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4"/>
      <c r="BM26" s="85"/>
      <c r="BN26" s="85"/>
      <c r="BO26" s="85"/>
      <c r="BP26" s="85"/>
      <c r="BQ26" s="85"/>
      <c r="BR26" s="85"/>
      <c r="BS26" s="85"/>
      <c r="BT26" s="85"/>
      <c r="BU26" s="85"/>
      <c r="BV26" s="85"/>
      <c r="BW26" s="85"/>
      <c r="BX26" s="85"/>
      <c r="BY26" s="85"/>
      <c r="BZ26" s="8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4"/>
      <c r="BM27" s="85"/>
      <c r="BN27" s="85"/>
      <c r="BO27" s="85"/>
      <c r="BP27" s="85"/>
      <c r="BQ27" s="85"/>
      <c r="BR27" s="85"/>
      <c r="BS27" s="85"/>
      <c r="BT27" s="85"/>
      <c r="BU27" s="85"/>
      <c r="BV27" s="85"/>
      <c r="BW27" s="85"/>
      <c r="BX27" s="85"/>
      <c r="BY27" s="85"/>
      <c r="BZ27" s="8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4"/>
      <c r="BM28" s="85"/>
      <c r="BN28" s="85"/>
      <c r="BO28" s="85"/>
      <c r="BP28" s="85"/>
      <c r="BQ28" s="85"/>
      <c r="BR28" s="85"/>
      <c r="BS28" s="85"/>
      <c r="BT28" s="85"/>
      <c r="BU28" s="85"/>
      <c r="BV28" s="85"/>
      <c r="BW28" s="85"/>
      <c r="BX28" s="85"/>
      <c r="BY28" s="85"/>
      <c r="BZ28" s="8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4"/>
      <c r="BM29" s="85"/>
      <c r="BN29" s="85"/>
      <c r="BO29" s="85"/>
      <c r="BP29" s="85"/>
      <c r="BQ29" s="85"/>
      <c r="BR29" s="85"/>
      <c r="BS29" s="85"/>
      <c r="BT29" s="85"/>
      <c r="BU29" s="85"/>
      <c r="BV29" s="85"/>
      <c r="BW29" s="85"/>
      <c r="BX29" s="85"/>
      <c r="BY29" s="85"/>
      <c r="BZ29" s="8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4"/>
      <c r="BM30" s="85"/>
      <c r="BN30" s="85"/>
      <c r="BO30" s="85"/>
      <c r="BP30" s="85"/>
      <c r="BQ30" s="85"/>
      <c r="BR30" s="85"/>
      <c r="BS30" s="85"/>
      <c r="BT30" s="85"/>
      <c r="BU30" s="85"/>
      <c r="BV30" s="85"/>
      <c r="BW30" s="85"/>
      <c r="BX30" s="85"/>
      <c r="BY30" s="85"/>
      <c r="BZ30" s="8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4"/>
      <c r="BM31" s="85"/>
      <c r="BN31" s="85"/>
      <c r="BO31" s="85"/>
      <c r="BP31" s="85"/>
      <c r="BQ31" s="85"/>
      <c r="BR31" s="85"/>
      <c r="BS31" s="85"/>
      <c r="BT31" s="85"/>
      <c r="BU31" s="85"/>
      <c r="BV31" s="85"/>
      <c r="BW31" s="85"/>
      <c r="BX31" s="85"/>
      <c r="BY31" s="85"/>
      <c r="BZ31" s="8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4"/>
      <c r="BM32" s="85"/>
      <c r="BN32" s="85"/>
      <c r="BO32" s="85"/>
      <c r="BP32" s="85"/>
      <c r="BQ32" s="85"/>
      <c r="BR32" s="85"/>
      <c r="BS32" s="85"/>
      <c r="BT32" s="85"/>
      <c r="BU32" s="85"/>
      <c r="BV32" s="85"/>
      <c r="BW32" s="85"/>
      <c r="BX32" s="85"/>
      <c r="BY32" s="85"/>
      <c r="BZ32" s="8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4"/>
      <c r="BM33" s="85"/>
      <c r="BN33" s="85"/>
      <c r="BO33" s="85"/>
      <c r="BP33" s="85"/>
      <c r="BQ33" s="85"/>
      <c r="BR33" s="85"/>
      <c r="BS33" s="85"/>
      <c r="BT33" s="85"/>
      <c r="BU33" s="85"/>
      <c r="BV33" s="85"/>
      <c r="BW33" s="85"/>
      <c r="BX33" s="85"/>
      <c r="BY33" s="85"/>
      <c r="BZ33" s="8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4"/>
      <c r="BM34" s="85"/>
      <c r="BN34" s="85"/>
      <c r="BO34" s="85"/>
      <c r="BP34" s="85"/>
      <c r="BQ34" s="85"/>
      <c r="BR34" s="85"/>
      <c r="BS34" s="85"/>
      <c r="BT34" s="85"/>
      <c r="BU34" s="85"/>
      <c r="BV34" s="85"/>
      <c r="BW34" s="85"/>
      <c r="BX34" s="85"/>
      <c r="BY34" s="85"/>
      <c r="BZ34" s="8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4"/>
      <c r="BM35" s="85"/>
      <c r="BN35" s="85"/>
      <c r="BO35" s="85"/>
      <c r="BP35" s="85"/>
      <c r="BQ35" s="85"/>
      <c r="BR35" s="85"/>
      <c r="BS35" s="85"/>
      <c r="BT35" s="85"/>
      <c r="BU35" s="85"/>
      <c r="BV35" s="85"/>
      <c r="BW35" s="85"/>
      <c r="BX35" s="85"/>
      <c r="BY35" s="85"/>
      <c r="BZ35" s="8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4"/>
      <c r="BM36" s="85"/>
      <c r="BN36" s="85"/>
      <c r="BO36" s="85"/>
      <c r="BP36" s="85"/>
      <c r="BQ36" s="85"/>
      <c r="BR36" s="85"/>
      <c r="BS36" s="85"/>
      <c r="BT36" s="85"/>
      <c r="BU36" s="85"/>
      <c r="BV36" s="85"/>
      <c r="BW36" s="85"/>
      <c r="BX36" s="85"/>
      <c r="BY36" s="85"/>
      <c r="BZ36" s="8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4"/>
      <c r="BM37" s="85"/>
      <c r="BN37" s="85"/>
      <c r="BO37" s="85"/>
      <c r="BP37" s="85"/>
      <c r="BQ37" s="85"/>
      <c r="BR37" s="85"/>
      <c r="BS37" s="85"/>
      <c r="BT37" s="85"/>
      <c r="BU37" s="85"/>
      <c r="BV37" s="85"/>
      <c r="BW37" s="85"/>
      <c r="BX37" s="85"/>
      <c r="BY37" s="85"/>
      <c r="BZ37" s="8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4"/>
      <c r="BM38" s="85"/>
      <c r="BN38" s="85"/>
      <c r="BO38" s="85"/>
      <c r="BP38" s="85"/>
      <c r="BQ38" s="85"/>
      <c r="BR38" s="85"/>
      <c r="BS38" s="85"/>
      <c r="BT38" s="85"/>
      <c r="BU38" s="85"/>
      <c r="BV38" s="85"/>
      <c r="BW38" s="85"/>
      <c r="BX38" s="85"/>
      <c r="BY38" s="85"/>
      <c r="BZ38" s="8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4"/>
      <c r="BM39" s="85"/>
      <c r="BN39" s="85"/>
      <c r="BO39" s="85"/>
      <c r="BP39" s="85"/>
      <c r="BQ39" s="85"/>
      <c r="BR39" s="85"/>
      <c r="BS39" s="85"/>
      <c r="BT39" s="85"/>
      <c r="BU39" s="85"/>
      <c r="BV39" s="85"/>
      <c r="BW39" s="85"/>
      <c r="BX39" s="85"/>
      <c r="BY39" s="85"/>
      <c r="BZ39" s="8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4"/>
      <c r="BM40" s="85"/>
      <c r="BN40" s="85"/>
      <c r="BO40" s="85"/>
      <c r="BP40" s="85"/>
      <c r="BQ40" s="85"/>
      <c r="BR40" s="85"/>
      <c r="BS40" s="85"/>
      <c r="BT40" s="85"/>
      <c r="BU40" s="85"/>
      <c r="BV40" s="85"/>
      <c r="BW40" s="85"/>
      <c r="BX40" s="85"/>
      <c r="BY40" s="85"/>
      <c r="BZ40" s="8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4"/>
      <c r="BM41" s="85"/>
      <c r="BN41" s="85"/>
      <c r="BO41" s="85"/>
      <c r="BP41" s="85"/>
      <c r="BQ41" s="85"/>
      <c r="BR41" s="85"/>
      <c r="BS41" s="85"/>
      <c r="BT41" s="85"/>
      <c r="BU41" s="85"/>
      <c r="BV41" s="85"/>
      <c r="BW41" s="85"/>
      <c r="BX41" s="85"/>
      <c r="BY41" s="85"/>
      <c r="BZ41" s="8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4"/>
      <c r="BM42" s="85"/>
      <c r="BN42" s="85"/>
      <c r="BO42" s="85"/>
      <c r="BP42" s="85"/>
      <c r="BQ42" s="85"/>
      <c r="BR42" s="85"/>
      <c r="BS42" s="85"/>
      <c r="BT42" s="85"/>
      <c r="BU42" s="85"/>
      <c r="BV42" s="85"/>
      <c r="BW42" s="85"/>
      <c r="BX42" s="85"/>
      <c r="BY42" s="85"/>
      <c r="BZ42" s="8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4"/>
      <c r="BM43" s="85"/>
      <c r="BN43" s="85"/>
      <c r="BO43" s="85"/>
      <c r="BP43" s="85"/>
      <c r="BQ43" s="85"/>
      <c r="BR43" s="85"/>
      <c r="BS43" s="85"/>
      <c r="BT43" s="85"/>
      <c r="BU43" s="85"/>
      <c r="BV43" s="85"/>
      <c r="BW43" s="85"/>
      <c r="BX43" s="85"/>
      <c r="BY43" s="85"/>
      <c r="BZ43" s="8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4"/>
      <c r="BM44" s="85"/>
      <c r="BN44" s="85"/>
      <c r="BO44" s="85"/>
      <c r="BP44" s="85"/>
      <c r="BQ44" s="85"/>
      <c r="BR44" s="85"/>
      <c r="BS44" s="85"/>
      <c r="BT44" s="85"/>
      <c r="BU44" s="85"/>
      <c r="BV44" s="85"/>
      <c r="BW44" s="85"/>
      <c r="BX44" s="85"/>
      <c r="BY44" s="85"/>
      <c r="BZ44" s="8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9" t="s">
        <v>26</v>
      </c>
      <c r="BM45" s="70"/>
      <c r="BN45" s="70"/>
      <c r="BO45" s="70"/>
      <c r="BP45" s="70"/>
      <c r="BQ45" s="70"/>
      <c r="BR45" s="70"/>
      <c r="BS45" s="70"/>
      <c r="BT45" s="70"/>
      <c r="BU45" s="70"/>
      <c r="BV45" s="70"/>
      <c r="BW45" s="70"/>
      <c r="BX45" s="70"/>
      <c r="BY45" s="70"/>
      <c r="BZ45" s="71"/>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2"/>
      <c r="BM46" s="73"/>
      <c r="BN46" s="73"/>
      <c r="BO46" s="73"/>
      <c r="BP46" s="73"/>
      <c r="BQ46" s="73"/>
      <c r="BR46" s="73"/>
      <c r="BS46" s="73"/>
      <c r="BT46" s="73"/>
      <c r="BU46" s="73"/>
      <c r="BV46" s="73"/>
      <c r="BW46" s="73"/>
      <c r="BX46" s="73"/>
      <c r="BY46" s="73"/>
      <c r="BZ46" s="74"/>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4" t="s">
        <v>111</v>
      </c>
      <c r="BM47" s="85"/>
      <c r="BN47" s="85"/>
      <c r="BO47" s="85"/>
      <c r="BP47" s="85"/>
      <c r="BQ47" s="85"/>
      <c r="BR47" s="85"/>
      <c r="BS47" s="85"/>
      <c r="BT47" s="85"/>
      <c r="BU47" s="85"/>
      <c r="BV47" s="85"/>
      <c r="BW47" s="85"/>
      <c r="BX47" s="85"/>
      <c r="BY47" s="85"/>
      <c r="BZ47" s="8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4"/>
      <c r="BM48" s="85"/>
      <c r="BN48" s="85"/>
      <c r="BO48" s="85"/>
      <c r="BP48" s="85"/>
      <c r="BQ48" s="85"/>
      <c r="BR48" s="85"/>
      <c r="BS48" s="85"/>
      <c r="BT48" s="85"/>
      <c r="BU48" s="85"/>
      <c r="BV48" s="85"/>
      <c r="BW48" s="85"/>
      <c r="BX48" s="85"/>
      <c r="BY48" s="85"/>
      <c r="BZ48" s="8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4"/>
      <c r="BM49" s="85"/>
      <c r="BN49" s="85"/>
      <c r="BO49" s="85"/>
      <c r="BP49" s="85"/>
      <c r="BQ49" s="85"/>
      <c r="BR49" s="85"/>
      <c r="BS49" s="85"/>
      <c r="BT49" s="85"/>
      <c r="BU49" s="85"/>
      <c r="BV49" s="85"/>
      <c r="BW49" s="85"/>
      <c r="BX49" s="85"/>
      <c r="BY49" s="85"/>
      <c r="BZ49" s="8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4"/>
      <c r="BM50" s="85"/>
      <c r="BN50" s="85"/>
      <c r="BO50" s="85"/>
      <c r="BP50" s="85"/>
      <c r="BQ50" s="85"/>
      <c r="BR50" s="85"/>
      <c r="BS50" s="85"/>
      <c r="BT50" s="85"/>
      <c r="BU50" s="85"/>
      <c r="BV50" s="85"/>
      <c r="BW50" s="85"/>
      <c r="BX50" s="85"/>
      <c r="BY50" s="85"/>
      <c r="BZ50" s="8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4"/>
      <c r="BM51" s="85"/>
      <c r="BN51" s="85"/>
      <c r="BO51" s="85"/>
      <c r="BP51" s="85"/>
      <c r="BQ51" s="85"/>
      <c r="BR51" s="85"/>
      <c r="BS51" s="85"/>
      <c r="BT51" s="85"/>
      <c r="BU51" s="85"/>
      <c r="BV51" s="85"/>
      <c r="BW51" s="85"/>
      <c r="BX51" s="85"/>
      <c r="BY51" s="85"/>
      <c r="BZ51" s="8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4"/>
      <c r="BM52" s="85"/>
      <c r="BN52" s="85"/>
      <c r="BO52" s="85"/>
      <c r="BP52" s="85"/>
      <c r="BQ52" s="85"/>
      <c r="BR52" s="85"/>
      <c r="BS52" s="85"/>
      <c r="BT52" s="85"/>
      <c r="BU52" s="85"/>
      <c r="BV52" s="85"/>
      <c r="BW52" s="85"/>
      <c r="BX52" s="85"/>
      <c r="BY52" s="85"/>
      <c r="BZ52" s="8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4"/>
      <c r="BM53" s="85"/>
      <c r="BN53" s="85"/>
      <c r="BO53" s="85"/>
      <c r="BP53" s="85"/>
      <c r="BQ53" s="85"/>
      <c r="BR53" s="85"/>
      <c r="BS53" s="85"/>
      <c r="BT53" s="85"/>
      <c r="BU53" s="85"/>
      <c r="BV53" s="85"/>
      <c r="BW53" s="85"/>
      <c r="BX53" s="85"/>
      <c r="BY53" s="85"/>
      <c r="BZ53" s="8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4"/>
      <c r="BM54" s="85"/>
      <c r="BN54" s="85"/>
      <c r="BO54" s="85"/>
      <c r="BP54" s="85"/>
      <c r="BQ54" s="85"/>
      <c r="BR54" s="85"/>
      <c r="BS54" s="85"/>
      <c r="BT54" s="85"/>
      <c r="BU54" s="85"/>
      <c r="BV54" s="85"/>
      <c r="BW54" s="85"/>
      <c r="BX54" s="85"/>
      <c r="BY54" s="85"/>
      <c r="BZ54" s="8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4"/>
      <c r="BM55" s="85"/>
      <c r="BN55" s="85"/>
      <c r="BO55" s="85"/>
      <c r="BP55" s="85"/>
      <c r="BQ55" s="85"/>
      <c r="BR55" s="85"/>
      <c r="BS55" s="85"/>
      <c r="BT55" s="85"/>
      <c r="BU55" s="85"/>
      <c r="BV55" s="85"/>
      <c r="BW55" s="85"/>
      <c r="BX55" s="85"/>
      <c r="BY55" s="85"/>
      <c r="BZ55" s="8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4"/>
      <c r="BM56" s="85"/>
      <c r="BN56" s="85"/>
      <c r="BO56" s="85"/>
      <c r="BP56" s="85"/>
      <c r="BQ56" s="85"/>
      <c r="BR56" s="85"/>
      <c r="BS56" s="85"/>
      <c r="BT56" s="85"/>
      <c r="BU56" s="85"/>
      <c r="BV56" s="85"/>
      <c r="BW56" s="85"/>
      <c r="BX56" s="85"/>
      <c r="BY56" s="85"/>
      <c r="BZ56" s="8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4"/>
      <c r="BM57" s="85"/>
      <c r="BN57" s="85"/>
      <c r="BO57" s="85"/>
      <c r="BP57" s="85"/>
      <c r="BQ57" s="85"/>
      <c r="BR57" s="85"/>
      <c r="BS57" s="85"/>
      <c r="BT57" s="85"/>
      <c r="BU57" s="85"/>
      <c r="BV57" s="85"/>
      <c r="BW57" s="85"/>
      <c r="BX57" s="85"/>
      <c r="BY57" s="85"/>
      <c r="BZ57" s="8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4"/>
      <c r="BM58" s="85"/>
      <c r="BN58" s="85"/>
      <c r="BO58" s="85"/>
      <c r="BP58" s="85"/>
      <c r="BQ58" s="85"/>
      <c r="BR58" s="85"/>
      <c r="BS58" s="85"/>
      <c r="BT58" s="85"/>
      <c r="BU58" s="85"/>
      <c r="BV58" s="85"/>
      <c r="BW58" s="85"/>
      <c r="BX58" s="85"/>
      <c r="BY58" s="85"/>
      <c r="BZ58" s="8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4"/>
      <c r="BM59" s="85"/>
      <c r="BN59" s="85"/>
      <c r="BO59" s="85"/>
      <c r="BP59" s="85"/>
      <c r="BQ59" s="85"/>
      <c r="BR59" s="85"/>
      <c r="BS59" s="85"/>
      <c r="BT59" s="85"/>
      <c r="BU59" s="85"/>
      <c r="BV59" s="85"/>
      <c r="BW59" s="85"/>
      <c r="BX59" s="85"/>
      <c r="BY59" s="85"/>
      <c r="BZ59" s="86"/>
    </row>
    <row r="60" spans="1:78" ht="13.5" customHeight="1" x14ac:dyDescent="0.15">
      <c r="A60" s="2"/>
      <c r="B60" s="66" t="s">
        <v>27</v>
      </c>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8"/>
      <c r="BK60" s="2"/>
      <c r="BL60" s="84"/>
      <c r="BM60" s="85"/>
      <c r="BN60" s="85"/>
      <c r="BO60" s="85"/>
      <c r="BP60" s="85"/>
      <c r="BQ60" s="85"/>
      <c r="BR60" s="85"/>
      <c r="BS60" s="85"/>
      <c r="BT60" s="85"/>
      <c r="BU60" s="85"/>
      <c r="BV60" s="85"/>
      <c r="BW60" s="85"/>
      <c r="BX60" s="85"/>
      <c r="BY60" s="85"/>
      <c r="BZ60" s="86"/>
    </row>
    <row r="61" spans="1:78" ht="13.5" customHeight="1" x14ac:dyDescent="0.15">
      <c r="A61" s="2"/>
      <c r="B61" s="6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8"/>
      <c r="BK61" s="2"/>
      <c r="BL61" s="84"/>
      <c r="BM61" s="85"/>
      <c r="BN61" s="85"/>
      <c r="BO61" s="85"/>
      <c r="BP61" s="85"/>
      <c r="BQ61" s="85"/>
      <c r="BR61" s="85"/>
      <c r="BS61" s="85"/>
      <c r="BT61" s="85"/>
      <c r="BU61" s="85"/>
      <c r="BV61" s="85"/>
      <c r="BW61" s="85"/>
      <c r="BX61" s="85"/>
      <c r="BY61" s="85"/>
      <c r="BZ61" s="8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4"/>
      <c r="BM62" s="85"/>
      <c r="BN62" s="85"/>
      <c r="BO62" s="85"/>
      <c r="BP62" s="85"/>
      <c r="BQ62" s="85"/>
      <c r="BR62" s="85"/>
      <c r="BS62" s="85"/>
      <c r="BT62" s="85"/>
      <c r="BU62" s="85"/>
      <c r="BV62" s="85"/>
      <c r="BW62" s="85"/>
      <c r="BX62" s="85"/>
      <c r="BY62" s="85"/>
      <c r="BZ62" s="8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4"/>
      <c r="BM63" s="85"/>
      <c r="BN63" s="85"/>
      <c r="BO63" s="85"/>
      <c r="BP63" s="85"/>
      <c r="BQ63" s="85"/>
      <c r="BR63" s="85"/>
      <c r="BS63" s="85"/>
      <c r="BT63" s="85"/>
      <c r="BU63" s="85"/>
      <c r="BV63" s="85"/>
      <c r="BW63" s="85"/>
      <c r="BX63" s="85"/>
      <c r="BY63" s="85"/>
      <c r="BZ63" s="8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9" t="s">
        <v>28</v>
      </c>
      <c r="BM64" s="70"/>
      <c r="BN64" s="70"/>
      <c r="BO64" s="70"/>
      <c r="BP64" s="70"/>
      <c r="BQ64" s="70"/>
      <c r="BR64" s="70"/>
      <c r="BS64" s="70"/>
      <c r="BT64" s="70"/>
      <c r="BU64" s="70"/>
      <c r="BV64" s="70"/>
      <c r="BW64" s="70"/>
      <c r="BX64" s="70"/>
      <c r="BY64" s="70"/>
      <c r="BZ64" s="71"/>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2"/>
      <c r="BM65" s="73"/>
      <c r="BN65" s="73"/>
      <c r="BO65" s="73"/>
      <c r="BP65" s="73"/>
      <c r="BQ65" s="73"/>
      <c r="BR65" s="73"/>
      <c r="BS65" s="73"/>
      <c r="BT65" s="73"/>
      <c r="BU65" s="73"/>
      <c r="BV65" s="73"/>
      <c r="BW65" s="73"/>
      <c r="BX65" s="73"/>
      <c r="BY65" s="73"/>
      <c r="BZ65" s="74"/>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4" t="s">
        <v>112</v>
      </c>
      <c r="BM66" s="85"/>
      <c r="BN66" s="85"/>
      <c r="BO66" s="85"/>
      <c r="BP66" s="85"/>
      <c r="BQ66" s="85"/>
      <c r="BR66" s="85"/>
      <c r="BS66" s="85"/>
      <c r="BT66" s="85"/>
      <c r="BU66" s="85"/>
      <c r="BV66" s="85"/>
      <c r="BW66" s="85"/>
      <c r="BX66" s="85"/>
      <c r="BY66" s="85"/>
      <c r="BZ66" s="8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4"/>
      <c r="BM67" s="85"/>
      <c r="BN67" s="85"/>
      <c r="BO67" s="85"/>
      <c r="BP67" s="85"/>
      <c r="BQ67" s="85"/>
      <c r="BR67" s="85"/>
      <c r="BS67" s="85"/>
      <c r="BT67" s="85"/>
      <c r="BU67" s="85"/>
      <c r="BV67" s="85"/>
      <c r="BW67" s="85"/>
      <c r="BX67" s="85"/>
      <c r="BY67" s="85"/>
      <c r="BZ67" s="8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4"/>
      <c r="BM68" s="85"/>
      <c r="BN68" s="85"/>
      <c r="BO68" s="85"/>
      <c r="BP68" s="85"/>
      <c r="BQ68" s="85"/>
      <c r="BR68" s="85"/>
      <c r="BS68" s="85"/>
      <c r="BT68" s="85"/>
      <c r="BU68" s="85"/>
      <c r="BV68" s="85"/>
      <c r="BW68" s="85"/>
      <c r="BX68" s="85"/>
      <c r="BY68" s="85"/>
      <c r="BZ68" s="8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4"/>
      <c r="BM69" s="85"/>
      <c r="BN69" s="85"/>
      <c r="BO69" s="85"/>
      <c r="BP69" s="85"/>
      <c r="BQ69" s="85"/>
      <c r="BR69" s="85"/>
      <c r="BS69" s="85"/>
      <c r="BT69" s="85"/>
      <c r="BU69" s="85"/>
      <c r="BV69" s="85"/>
      <c r="BW69" s="85"/>
      <c r="BX69" s="85"/>
      <c r="BY69" s="85"/>
      <c r="BZ69" s="8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4"/>
      <c r="BM70" s="85"/>
      <c r="BN70" s="85"/>
      <c r="BO70" s="85"/>
      <c r="BP70" s="85"/>
      <c r="BQ70" s="85"/>
      <c r="BR70" s="85"/>
      <c r="BS70" s="85"/>
      <c r="BT70" s="85"/>
      <c r="BU70" s="85"/>
      <c r="BV70" s="85"/>
      <c r="BW70" s="85"/>
      <c r="BX70" s="85"/>
      <c r="BY70" s="85"/>
      <c r="BZ70" s="8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4"/>
      <c r="BM71" s="85"/>
      <c r="BN71" s="85"/>
      <c r="BO71" s="85"/>
      <c r="BP71" s="85"/>
      <c r="BQ71" s="85"/>
      <c r="BR71" s="85"/>
      <c r="BS71" s="85"/>
      <c r="BT71" s="85"/>
      <c r="BU71" s="85"/>
      <c r="BV71" s="85"/>
      <c r="BW71" s="85"/>
      <c r="BX71" s="85"/>
      <c r="BY71" s="85"/>
      <c r="BZ71" s="8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4"/>
      <c r="BM72" s="85"/>
      <c r="BN72" s="85"/>
      <c r="BO72" s="85"/>
      <c r="BP72" s="85"/>
      <c r="BQ72" s="85"/>
      <c r="BR72" s="85"/>
      <c r="BS72" s="85"/>
      <c r="BT72" s="85"/>
      <c r="BU72" s="85"/>
      <c r="BV72" s="85"/>
      <c r="BW72" s="85"/>
      <c r="BX72" s="85"/>
      <c r="BY72" s="85"/>
      <c r="BZ72" s="8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4"/>
      <c r="BM73" s="85"/>
      <c r="BN73" s="85"/>
      <c r="BO73" s="85"/>
      <c r="BP73" s="85"/>
      <c r="BQ73" s="85"/>
      <c r="BR73" s="85"/>
      <c r="BS73" s="85"/>
      <c r="BT73" s="85"/>
      <c r="BU73" s="85"/>
      <c r="BV73" s="85"/>
      <c r="BW73" s="85"/>
      <c r="BX73" s="85"/>
      <c r="BY73" s="85"/>
      <c r="BZ73" s="8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4"/>
      <c r="BM74" s="85"/>
      <c r="BN74" s="85"/>
      <c r="BO74" s="85"/>
      <c r="BP74" s="85"/>
      <c r="BQ74" s="85"/>
      <c r="BR74" s="85"/>
      <c r="BS74" s="85"/>
      <c r="BT74" s="85"/>
      <c r="BU74" s="85"/>
      <c r="BV74" s="85"/>
      <c r="BW74" s="85"/>
      <c r="BX74" s="85"/>
      <c r="BY74" s="85"/>
      <c r="BZ74" s="8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4"/>
      <c r="BM75" s="85"/>
      <c r="BN75" s="85"/>
      <c r="BO75" s="85"/>
      <c r="BP75" s="85"/>
      <c r="BQ75" s="85"/>
      <c r="BR75" s="85"/>
      <c r="BS75" s="85"/>
      <c r="BT75" s="85"/>
      <c r="BU75" s="85"/>
      <c r="BV75" s="85"/>
      <c r="BW75" s="85"/>
      <c r="BX75" s="85"/>
      <c r="BY75" s="85"/>
      <c r="BZ75" s="8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4"/>
      <c r="BM76" s="85"/>
      <c r="BN76" s="85"/>
      <c r="BO76" s="85"/>
      <c r="BP76" s="85"/>
      <c r="BQ76" s="85"/>
      <c r="BR76" s="85"/>
      <c r="BS76" s="85"/>
      <c r="BT76" s="85"/>
      <c r="BU76" s="85"/>
      <c r="BV76" s="85"/>
      <c r="BW76" s="85"/>
      <c r="BX76" s="85"/>
      <c r="BY76" s="85"/>
      <c r="BZ76" s="8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4"/>
      <c r="BM77" s="85"/>
      <c r="BN77" s="85"/>
      <c r="BO77" s="85"/>
      <c r="BP77" s="85"/>
      <c r="BQ77" s="85"/>
      <c r="BR77" s="85"/>
      <c r="BS77" s="85"/>
      <c r="BT77" s="85"/>
      <c r="BU77" s="85"/>
      <c r="BV77" s="85"/>
      <c r="BW77" s="85"/>
      <c r="BX77" s="85"/>
      <c r="BY77" s="85"/>
      <c r="BZ77" s="8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4"/>
      <c r="BM78" s="85"/>
      <c r="BN78" s="85"/>
      <c r="BO78" s="85"/>
      <c r="BP78" s="85"/>
      <c r="BQ78" s="85"/>
      <c r="BR78" s="85"/>
      <c r="BS78" s="85"/>
      <c r="BT78" s="85"/>
      <c r="BU78" s="85"/>
      <c r="BV78" s="85"/>
      <c r="BW78" s="85"/>
      <c r="BX78" s="85"/>
      <c r="BY78" s="85"/>
      <c r="BZ78" s="8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4"/>
      <c r="BM79" s="85"/>
      <c r="BN79" s="85"/>
      <c r="BO79" s="85"/>
      <c r="BP79" s="85"/>
      <c r="BQ79" s="85"/>
      <c r="BR79" s="85"/>
      <c r="BS79" s="85"/>
      <c r="BT79" s="85"/>
      <c r="BU79" s="85"/>
      <c r="BV79" s="85"/>
      <c r="BW79" s="85"/>
      <c r="BX79" s="85"/>
      <c r="BY79" s="85"/>
      <c r="BZ79" s="8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4"/>
      <c r="BM80" s="85"/>
      <c r="BN80" s="85"/>
      <c r="BO80" s="85"/>
      <c r="BP80" s="85"/>
      <c r="BQ80" s="85"/>
      <c r="BR80" s="85"/>
      <c r="BS80" s="85"/>
      <c r="BT80" s="85"/>
      <c r="BU80" s="85"/>
      <c r="BV80" s="85"/>
      <c r="BW80" s="85"/>
      <c r="BX80" s="85"/>
      <c r="BY80" s="85"/>
      <c r="BZ80" s="8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4"/>
      <c r="BM81" s="85"/>
      <c r="BN81" s="85"/>
      <c r="BO81" s="85"/>
      <c r="BP81" s="85"/>
      <c r="BQ81" s="85"/>
      <c r="BR81" s="85"/>
      <c r="BS81" s="85"/>
      <c r="BT81" s="85"/>
      <c r="BU81" s="85"/>
      <c r="BV81" s="85"/>
      <c r="BW81" s="85"/>
      <c r="BX81" s="85"/>
      <c r="BY81" s="85"/>
      <c r="BZ81" s="8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7"/>
      <c r="BM82" s="88"/>
      <c r="BN82" s="88"/>
      <c r="BO82" s="88"/>
      <c r="BP82" s="88"/>
      <c r="BQ82" s="88"/>
      <c r="BR82" s="88"/>
      <c r="BS82" s="88"/>
      <c r="BT82" s="88"/>
      <c r="BU82" s="88"/>
      <c r="BV82" s="88"/>
      <c r="BW82" s="88"/>
      <c r="BX82" s="88"/>
      <c r="BY82" s="88"/>
      <c r="BZ82" s="89"/>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U3FYBQd6nXLyfKhj63RrW0M5uCDI4C0QxciJHBw0QILuq808WnTiNefxqpDLa1H7QrcubqPUnrk45BixwcZQVQ==" saltValue="U2emRYu5YwnDXxeKH4wQ+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77" t="s">
        <v>50</v>
      </c>
      <c r="I3" s="78"/>
      <c r="J3" s="78"/>
      <c r="K3" s="78"/>
      <c r="L3" s="78"/>
      <c r="M3" s="78"/>
      <c r="N3" s="78"/>
      <c r="O3" s="78"/>
      <c r="P3" s="78"/>
      <c r="Q3" s="78"/>
      <c r="R3" s="78"/>
      <c r="S3" s="78"/>
      <c r="T3" s="78"/>
      <c r="U3" s="78"/>
      <c r="V3" s="78"/>
      <c r="W3" s="79"/>
      <c r="X3" s="83" t="s">
        <v>51</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52</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15" t="s">
        <v>53</v>
      </c>
      <c r="B4" s="17"/>
      <c r="C4" s="17"/>
      <c r="D4" s="17"/>
      <c r="E4" s="17"/>
      <c r="F4" s="17"/>
      <c r="G4" s="17"/>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432059</v>
      </c>
      <c r="D6" s="20">
        <f t="shared" si="3"/>
        <v>46</v>
      </c>
      <c r="E6" s="20">
        <f t="shared" si="3"/>
        <v>1</v>
      </c>
      <c r="F6" s="20">
        <f t="shared" si="3"/>
        <v>0</v>
      </c>
      <c r="G6" s="20">
        <f t="shared" si="3"/>
        <v>1</v>
      </c>
      <c r="H6" s="20" t="str">
        <f t="shared" si="3"/>
        <v>熊本県　水俣市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91.28</v>
      </c>
      <c r="P6" s="21">
        <f t="shared" si="3"/>
        <v>90.89</v>
      </c>
      <c r="Q6" s="21">
        <f t="shared" si="3"/>
        <v>2730</v>
      </c>
      <c r="R6" s="21">
        <f t="shared" si="3"/>
        <v>22709</v>
      </c>
      <c r="S6" s="21">
        <f t="shared" si="3"/>
        <v>163.29</v>
      </c>
      <c r="T6" s="21">
        <f t="shared" si="3"/>
        <v>139.07</v>
      </c>
      <c r="U6" s="21">
        <f t="shared" si="3"/>
        <v>20403</v>
      </c>
      <c r="V6" s="21">
        <f t="shared" si="3"/>
        <v>26.31</v>
      </c>
      <c r="W6" s="21">
        <f t="shared" si="3"/>
        <v>775.48</v>
      </c>
      <c r="X6" s="22">
        <f>IF(X7="",NA(),X7)</f>
        <v>131.16</v>
      </c>
      <c r="Y6" s="22">
        <f t="shared" ref="Y6:AG6" si="4">IF(Y7="",NA(),Y7)</f>
        <v>138.63</v>
      </c>
      <c r="Z6" s="22">
        <f t="shared" si="4"/>
        <v>137.76</v>
      </c>
      <c r="AA6" s="22">
        <f t="shared" si="4"/>
        <v>130.74</v>
      </c>
      <c r="AB6" s="22">
        <f t="shared" si="4"/>
        <v>121.53</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340.94</v>
      </c>
      <c r="AU6" s="22">
        <f t="shared" ref="AU6:BC6" si="6">IF(AU7="",NA(),AU7)</f>
        <v>585.16</v>
      </c>
      <c r="AV6" s="22">
        <f t="shared" si="6"/>
        <v>397.42</v>
      </c>
      <c r="AW6" s="22">
        <f t="shared" si="6"/>
        <v>347.59</v>
      </c>
      <c r="AX6" s="22">
        <f t="shared" si="6"/>
        <v>539.96</v>
      </c>
      <c r="AY6" s="22">
        <f t="shared" si="6"/>
        <v>369.69</v>
      </c>
      <c r="AZ6" s="22">
        <f t="shared" si="6"/>
        <v>379.08</v>
      </c>
      <c r="BA6" s="22">
        <f t="shared" si="6"/>
        <v>367.55</v>
      </c>
      <c r="BB6" s="22">
        <f t="shared" si="6"/>
        <v>378.56</v>
      </c>
      <c r="BC6" s="22">
        <f t="shared" si="6"/>
        <v>364.46</v>
      </c>
      <c r="BD6" s="21" t="str">
        <f>IF(BD7="","",IF(BD7="-","【-】","【"&amp;SUBSTITUTE(TEXT(BD7,"#,##0.00"),"-","△")&amp;"】"))</f>
        <v>【252.29】</v>
      </c>
      <c r="BE6" s="22">
        <f>IF(BE7="",NA(),BE7)</f>
        <v>59.28</v>
      </c>
      <c r="BF6" s="22">
        <f t="shared" ref="BF6:BN6" si="7">IF(BF7="",NA(),BF7)</f>
        <v>54.9</v>
      </c>
      <c r="BG6" s="22">
        <f t="shared" si="7"/>
        <v>64.42</v>
      </c>
      <c r="BH6" s="22">
        <f t="shared" si="7"/>
        <v>86.8</v>
      </c>
      <c r="BI6" s="22">
        <f t="shared" si="7"/>
        <v>73.44</v>
      </c>
      <c r="BJ6" s="22">
        <f t="shared" si="7"/>
        <v>402.99</v>
      </c>
      <c r="BK6" s="22">
        <f t="shared" si="7"/>
        <v>398.98</v>
      </c>
      <c r="BL6" s="22">
        <f t="shared" si="7"/>
        <v>418.68</v>
      </c>
      <c r="BM6" s="22">
        <f t="shared" si="7"/>
        <v>395.68</v>
      </c>
      <c r="BN6" s="22">
        <f t="shared" si="7"/>
        <v>403.72</v>
      </c>
      <c r="BO6" s="21" t="str">
        <f>IF(BO7="","",IF(BO7="-","【-】","【"&amp;SUBSTITUTE(TEXT(BO7,"#,##0.00"),"-","△")&amp;"】"))</f>
        <v>【268.07】</v>
      </c>
      <c r="BP6" s="22">
        <f>IF(BP7="",NA(),BP7)</f>
        <v>119.9</v>
      </c>
      <c r="BQ6" s="22">
        <f t="shared" ref="BQ6:BY6" si="8">IF(BQ7="",NA(),BQ7)</f>
        <v>135.13</v>
      </c>
      <c r="BR6" s="22">
        <f t="shared" si="8"/>
        <v>128.56</v>
      </c>
      <c r="BS6" s="22">
        <f t="shared" si="8"/>
        <v>127.8</v>
      </c>
      <c r="BT6" s="22">
        <f t="shared" si="8"/>
        <v>113.41</v>
      </c>
      <c r="BU6" s="22">
        <f t="shared" si="8"/>
        <v>98.66</v>
      </c>
      <c r="BV6" s="22">
        <f t="shared" si="8"/>
        <v>98.64</v>
      </c>
      <c r="BW6" s="22">
        <f t="shared" si="8"/>
        <v>94.78</v>
      </c>
      <c r="BX6" s="22">
        <f t="shared" si="8"/>
        <v>97.59</v>
      </c>
      <c r="BY6" s="22">
        <f t="shared" si="8"/>
        <v>92.17</v>
      </c>
      <c r="BZ6" s="21" t="str">
        <f>IF(BZ7="","",IF(BZ7="-","【-】","【"&amp;SUBSTITUTE(TEXT(BZ7,"#,##0.00"),"-","△")&amp;"】"))</f>
        <v>【97.47】</v>
      </c>
      <c r="CA6" s="22">
        <f>IF(CA7="",NA(),CA7)</f>
        <v>116.57</v>
      </c>
      <c r="CB6" s="22">
        <f t="shared" ref="CB6:CJ6" si="9">IF(CB7="",NA(),CB7)</f>
        <v>104.09</v>
      </c>
      <c r="CC6" s="22">
        <f t="shared" si="9"/>
        <v>110.31</v>
      </c>
      <c r="CD6" s="22">
        <f t="shared" si="9"/>
        <v>110.83</v>
      </c>
      <c r="CE6" s="22">
        <f t="shared" si="9"/>
        <v>125.24</v>
      </c>
      <c r="CF6" s="22">
        <f t="shared" si="9"/>
        <v>178.59</v>
      </c>
      <c r="CG6" s="22">
        <f t="shared" si="9"/>
        <v>178.92</v>
      </c>
      <c r="CH6" s="22">
        <f t="shared" si="9"/>
        <v>181.3</v>
      </c>
      <c r="CI6" s="22">
        <f t="shared" si="9"/>
        <v>181.71</v>
      </c>
      <c r="CJ6" s="22">
        <f t="shared" si="9"/>
        <v>188.51</v>
      </c>
      <c r="CK6" s="21" t="str">
        <f>IF(CK7="","",IF(CK7="-","【-】","【"&amp;SUBSTITUTE(TEXT(CK7,"#,##0.00"),"-","△")&amp;"】"))</f>
        <v>【174.75】</v>
      </c>
      <c r="CL6" s="22">
        <f>IF(CL7="",NA(),CL7)</f>
        <v>40.92</v>
      </c>
      <c r="CM6" s="22">
        <f t="shared" ref="CM6:CU6" si="10">IF(CM7="",NA(),CM7)</f>
        <v>38.869999999999997</v>
      </c>
      <c r="CN6" s="22">
        <f t="shared" si="10"/>
        <v>39.049999999999997</v>
      </c>
      <c r="CO6" s="22">
        <f t="shared" si="10"/>
        <v>37.69</v>
      </c>
      <c r="CP6" s="22">
        <f t="shared" si="10"/>
        <v>36.409999999999997</v>
      </c>
      <c r="CQ6" s="22">
        <f t="shared" si="10"/>
        <v>55.03</v>
      </c>
      <c r="CR6" s="22">
        <f t="shared" si="10"/>
        <v>55.14</v>
      </c>
      <c r="CS6" s="22">
        <f t="shared" si="10"/>
        <v>55.89</v>
      </c>
      <c r="CT6" s="22">
        <f t="shared" si="10"/>
        <v>55.72</v>
      </c>
      <c r="CU6" s="22">
        <f t="shared" si="10"/>
        <v>55.31</v>
      </c>
      <c r="CV6" s="21" t="str">
        <f>IF(CV7="","",IF(CV7="-","【-】","【"&amp;SUBSTITUTE(TEXT(CV7,"#,##0.00"),"-","△")&amp;"】"))</f>
        <v>【59.97】</v>
      </c>
      <c r="CW6" s="22">
        <f>IF(CW7="",NA(),CW7)</f>
        <v>84.63</v>
      </c>
      <c r="CX6" s="22">
        <f t="shared" ref="CX6:DF6" si="11">IF(CX7="",NA(),CX7)</f>
        <v>86.62</v>
      </c>
      <c r="CY6" s="22">
        <f t="shared" si="11"/>
        <v>85.36</v>
      </c>
      <c r="CZ6" s="22">
        <f t="shared" si="11"/>
        <v>84.28</v>
      </c>
      <c r="DA6" s="22">
        <f t="shared" si="11"/>
        <v>85.56</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44.44</v>
      </c>
      <c r="DI6" s="22">
        <f t="shared" ref="DI6:DQ6" si="12">IF(DI7="",NA(),DI7)</f>
        <v>42.62</v>
      </c>
      <c r="DJ6" s="22">
        <f t="shared" si="12"/>
        <v>43.82</v>
      </c>
      <c r="DK6" s="22">
        <f t="shared" si="12"/>
        <v>43.18</v>
      </c>
      <c r="DL6" s="22">
        <f t="shared" si="12"/>
        <v>45.25</v>
      </c>
      <c r="DM6" s="22">
        <f t="shared" si="12"/>
        <v>48.87</v>
      </c>
      <c r="DN6" s="22">
        <f t="shared" si="12"/>
        <v>49.92</v>
      </c>
      <c r="DO6" s="22">
        <f t="shared" si="12"/>
        <v>50.63</v>
      </c>
      <c r="DP6" s="22">
        <f t="shared" si="12"/>
        <v>51.29</v>
      </c>
      <c r="DQ6" s="22">
        <f t="shared" si="12"/>
        <v>52.2</v>
      </c>
      <c r="DR6" s="21" t="str">
        <f>IF(DR7="","",IF(DR7="-","【-】","【"&amp;SUBSTITUTE(TEXT(DR7,"#,##0.00"),"-","△")&amp;"】"))</f>
        <v>【51.51】</v>
      </c>
      <c r="DS6" s="22">
        <f>IF(DS7="",NA(),DS7)</f>
        <v>15.23</v>
      </c>
      <c r="DT6" s="22">
        <f t="shared" ref="DT6:EB6" si="13">IF(DT7="",NA(),DT7)</f>
        <v>16.57</v>
      </c>
      <c r="DU6" s="22">
        <f t="shared" si="13"/>
        <v>16.46</v>
      </c>
      <c r="DV6" s="22">
        <f t="shared" si="13"/>
        <v>15.66</v>
      </c>
      <c r="DW6" s="22">
        <f t="shared" si="13"/>
        <v>16.38</v>
      </c>
      <c r="DX6" s="22">
        <f t="shared" si="13"/>
        <v>14.85</v>
      </c>
      <c r="DY6" s="22">
        <f t="shared" si="13"/>
        <v>16.88</v>
      </c>
      <c r="DZ6" s="22">
        <f t="shared" si="13"/>
        <v>18.28</v>
      </c>
      <c r="EA6" s="22">
        <f t="shared" si="13"/>
        <v>19.61</v>
      </c>
      <c r="EB6" s="22">
        <f t="shared" si="13"/>
        <v>20.73</v>
      </c>
      <c r="EC6" s="21" t="str">
        <f>IF(EC7="","",IF(EC7="-","【-】","【"&amp;SUBSTITUTE(TEXT(EC7,"#,##0.00"),"-","△")&amp;"】"))</f>
        <v>【23.75】</v>
      </c>
      <c r="ED6" s="22">
        <f>IF(ED7="",NA(),ED7)</f>
        <v>0.62</v>
      </c>
      <c r="EE6" s="22">
        <f t="shared" ref="EE6:EM6" si="14">IF(EE7="",NA(),EE7)</f>
        <v>0.52</v>
      </c>
      <c r="EF6" s="22">
        <f t="shared" si="14"/>
        <v>0.25</v>
      </c>
      <c r="EG6" s="22">
        <f t="shared" si="14"/>
        <v>0.23</v>
      </c>
      <c r="EH6" s="22">
        <f t="shared" si="14"/>
        <v>0.18</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432059</v>
      </c>
      <c r="D7" s="24">
        <v>46</v>
      </c>
      <c r="E7" s="24">
        <v>1</v>
      </c>
      <c r="F7" s="24">
        <v>0</v>
      </c>
      <c r="G7" s="24">
        <v>1</v>
      </c>
      <c r="H7" s="24" t="s">
        <v>93</v>
      </c>
      <c r="I7" s="24" t="s">
        <v>94</v>
      </c>
      <c r="J7" s="24" t="s">
        <v>95</v>
      </c>
      <c r="K7" s="24" t="s">
        <v>96</v>
      </c>
      <c r="L7" s="24" t="s">
        <v>97</v>
      </c>
      <c r="M7" s="24" t="s">
        <v>98</v>
      </c>
      <c r="N7" s="25" t="s">
        <v>99</v>
      </c>
      <c r="O7" s="25">
        <v>91.28</v>
      </c>
      <c r="P7" s="25">
        <v>90.89</v>
      </c>
      <c r="Q7" s="25">
        <v>2730</v>
      </c>
      <c r="R7" s="25">
        <v>22709</v>
      </c>
      <c r="S7" s="25">
        <v>163.29</v>
      </c>
      <c r="T7" s="25">
        <v>139.07</v>
      </c>
      <c r="U7" s="25">
        <v>20403</v>
      </c>
      <c r="V7" s="25">
        <v>26.31</v>
      </c>
      <c r="W7" s="25">
        <v>775.48</v>
      </c>
      <c r="X7" s="25">
        <v>131.16</v>
      </c>
      <c r="Y7" s="25">
        <v>138.63</v>
      </c>
      <c r="Z7" s="25">
        <v>137.76</v>
      </c>
      <c r="AA7" s="25">
        <v>130.74</v>
      </c>
      <c r="AB7" s="25">
        <v>121.53</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340.94</v>
      </c>
      <c r="AU7" s="25">
        <v>585.16</v>
      </c>
      <c r="AV7" s="25">
        <v>397.42</v>
      </c>
      <c r="AW7" s="25">
        <v>347.59</v>
      </c>
      <c r="AX7" s="25">
        <v>539.96</v>
      </c>
      <c r="AY7" s="25">
        <v>369.69</v>
      </c>
      <c r="AZ7" s="25">
        <v>379.08</v>
      </c>
      <c r="BA7" s="25">
        <v>367.55</v>
      </c>
      <c r="BB7" s="25">
        <v>378.56</v>
      </c>
      <c r="BC7" s="25">
        <v>364.46</v>
      </c>
      <c r="BD7" s="25">
        <v>252.29</v>
      </c>
      <c r="BE7" s="25">
        <v>59.28</v>
      </c>
      <c r="BF7" s="25">
        <v>54.9</v>
      </c>
      <c r="BG7" s="25">
        <v>64.42</v>
      </c>
      <c r="BH7" s="25">
        <v>86.8</v>
      </c>
      <c r="BI7" s="25">
        <v>73.44</v>
      </c>
      <c r="BJ7" s="25">
        <v>402.99</v>
      </c>
      <c r="BK7" s="25">
        <v>398.98</v>
      </c>
      <c r="BL7" s="25">
        <v>418.68</v>
      </c>
      <c r="BM7" s="25">
        <v>395.68</v>
      </c>
      <c r="BN7" s="25">
        <v>403.72</v>
      </c>
      <c r="BO7" s="25">
        <v>268.07</v>
      </c>
      <c r="BP7" s="25">
        <v>119.9</v>
      </c>
      <c r="BQ7" s="25">
        <v>135.13</v>
      </c>
      <c r="BR7" s="25">
        <v>128.56</v>
      </c>
      <c r="BS7" s="25">
        <v>127.8</v>
      </c>
      <c r="BT7" s="25">
        <v>113.41</v>
      </c>
      <c r="BU7" s="25">
        <v>98.66</v>
      </c>
      <c r="BV7" s="25">
        <v>98.64</v>
      </c>
      <c r="BW7" s="25">
        <v>94.78</v>
      </c>
      <c r="BX7" s="25">
        <v>97.59</v>
      </c>
      <c r="BY7" s="25">
        <v>92.17</v>
      </c>
      <c r="BZ7" s="25">
        <v>97.47</v>
      </c>
      <c r="CA7" s="25">
        <v>116.57</v>
      </c>
      <c r="CB7" s="25">
        <v>104.09</v>
      </c>
      <c r="CC7" s="25">
        <v>110.31</v>
      </c>
      <c r="CD7" s="25">
        <v>110.83</v>
      </c>
      <c r="CE7" s="25">
        <v>125.24</v>
      </c>
      <c r="CF7" s="25">
        <v>178.59</v>
      </c>
      <c r="CG7" s="25">
        <v>178.92</v>
      </c>
      <c r="CH7" s="25">
        <v>181.3</v>
      </c>
      <c r="CI7" s="25">
        <v>181.71</v>
      </c>
      <c r="CJ7" s="25">
        <v>188.51</v>
      </c>
      <c r="CK7" s="25">
        <v>174.75</v>
      </c>
      <c r="CL7" s="25">
        <v>40.92</v>
      </c>
      <c r="CM7" s="25">
        <v>38.869999999999997</v>
      </c>
      <c r="CN7" s="25">
        <v>39.049999999999997</v>
      </c>
      <c r="CO7" s="25">
        <v>37.69</v>
      </c>
      <c r="CP7" s="25">
        <v>36.409999999999997</v>
      </c>
      <c r="CQ7" s="25">
        <v>55.03</v>
      </c>
      <c r="CR7" s="25">
        <v>55.14</v>
      </c>
      <c r="CS7" s="25">
        <v>55.89</v>
      </c>
      <c r="CT7" s="25">
        <v>55.72</v>
      </c>
      <c r="CU7" s="25">
        <v>55.31</v>
      </c>
      <c r="CV7" s="25">
        <v>59.97</v>
      </c>
      <c r="CW7" s="25">
        <v>84.63</v>
      </c>
      <c r="CX7" s="25">
        <v>86.62</v>
      </c>
      <c r="CY7" s="25">
        <v>85.36</v>
      </c>
      <c r="CZ7" s="25">
        <v>84.28</v>
      </c>
      <c r="DA7" s="25">
        <v>85.56</v>
      </c>
      <c r="DB7" s="25">
        <v>81.900000000000006</v>
      </c>
      <c r="DC7" s="25">
        <v>81.39</v>
      </c>
      <c r="DD7" s="25">
        <v>81.27</v>
      </c>
      <c r="DE7" s="25">
        <v>81.260000000000005</v>
      </c>
      <c r="DF7" s="25">
        <v>80.36</v>
      </c>
      <c r="DG7" s="25">
        <v>89.76</v>
      </c>
      <c r="DH7" s="25">
        <v>44.44</v>
      </c>
      <c r="DI7" s="25">
        <v>42.62</v>
      </c>
      <c r="DJ7" s="25">
        <v>43.82</v>
      </c>
      <c r="DK7" s="25">
        <v>43.18</v>
      </c>
      <c r="DL7" s="25">
        <v>45.25</v>
      </c>
      <c r="DM7" s="25">
        <v>48.87</v>
      </c>
      <c r="DN7" s="25">
        <v>49.92</v>
      </c>
      <c r="DO7" s="25">
        <v>50.63</v>
      </c>
      <c r="DP7" s="25">
        <v>51.29</v>
      </c>
      <c r="DQ7" s="25">
        <v>52.2</v>
      </c>
      <c r="DR7" s="25">
        <v>51.51</v>
      </c>
      <c r="DS7" s="25">
        <v>15.23</v>
      </c>
      <c r="DT7" s="25">
        <v>16.57</v>
      </c>
      <c r="DU7" s="25">
        <v>16.46</v>
      </c>
      <c r="DV7" s="25">
        <v>15.66</v>
      </c>
      <c r="DW7" s="25">
        <v>16.38</v>
      </c>
      <c r="DX7" s="25">
        <v>14.85</v>
      </c>
      <c r="DY7" s="25">
        <v>16.88</v>
      </c>
      <c r="DZ7" s="25">
        <v>18.28</v>
      </c>
      <c r="EA7" s="25">
        <v>19.61</v>
      </c>
      <c r="EB7" s="25">
        <v>20.73</v>
      </c>
      <c r="EC7" s="25">
        <v>23.75</v>
      </c>
      <c r="ED7" s="25">
        <v>0.62</v>
      </c>
      <c r="EE7" s="25">
        <v>0.52</v>
      </c>
      <c r="EF7" s="25">
        <v>0.25</v>
      </c>
      <c r="EG7" s="25">
        <v>0.23</v>
      </c>
      <c r="EH7" s="25">
        <v>0.18</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4811308</cp:lastModifiedBy>
  <cp:lastPrinted>2024-01-24T04:43:59Z</cp:lastPrinted>
  <dcterms:created xsi:type="dcterms:W3CDTF">2023-12-05T01:01:48Z</dcterms:created>
  <dcterms:modified xsi:type="dcterms:W3CDTF">2024-02-26T01:34:42Z</dcterms:modified>
  <cp:category/>
</cp:coreProperties>
</file>