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5経済構造実態調査\県版公表\起案\"/>
    </mc:Choice>
  </mc:AlternateContent>
  <bookViews>
    <workbookView xWindow="0" yWindow="0" windowWidth="20490" windowHeight="7785" tabRatio="823"/>
  </bookViews>
  <sheets>
    <sheet name="目次" sheetId="45" r:id="rId1"/>
    <sheet name="利用上の注意" sheetId="46" r:id="rId2"/>
    <sheet name="第1表" sheetId="30" r:id="rId3"/>
    <sheet name="第2表" sheetId="31" r:id="rId4"/>
    <sheet name="第3表" sheetId="32" r:id="rId5"/>
    <sheet name="第4表" sheetId="49" r:id="rId6"/>
    <sheet name="（参考）熊本県の主要４項目の全国順位" sheetId="50" r:id="rId7"/>
  </sheets>
  <definedNames>
    <definedName name="_xlnm.Print_Area" localSheetId="6">'（参考）熊本県の主要４項目の全国順位'!$A$2:$K$56</definedName>
    <definedName name="_xlnm.Print_Area" localSheetId="2">第1表!$B$2:$R$33</definedName>
    <definedName name="_xlnm.Print_Area" localSheetId="3">第2表!$B$2:$R$18</definedName>
    <definedName name="_xlnm.Print_Area" localSheetId="4">第3表!$B$2:$R$20</definedName>
    <definedName name="_xlnm.Print_Area" localSheetId="5">第4表!$A$2:$V$59</definedName>
  </definedNames>
  <calcPr calcId="162913"/>
</workbook>
</file>

<file path=xl/calcChain.xml><?xml version="1.0" encoding="utf-8"?>
<calcChain xmlns="http://schemas.openxmlformats.org/spreadsheetml/2006/main">
  <c r="H6" i="32" l="1"/>
  <c r="D6" i="32"/>
  <c r="H6" i="31"/>
  <c r="D6" i="31"/>
  <c r="N25" i="30" l="1"/>
  <c r="M25" i="30"/>
  <c r="R25" i="30"/>
  <c r="Q25" i="30"/>
  <c r="V56" i="49" l="1"/>
  <c r="U56" i="49"/>
  <c r="V55" i="49"/>
  <c r="U55" i="49"/>
  <c r="V54" i="49"/>
  <c r="U54" i="49"/>
  <c r="V53" i="49"/>
  <c r="U53" i="49"/>
  <c r="V52" i="49"/>
  <c r="U52" i="49"/>
  <c r="V51" i="49"/>
  <c r="U51" i="49"/>
  <c r="V50" i="49"/>
  <c r="U50" i="49"/>
  <c r="V49" i="49"/>
  <c r="U49" i="49"/>
  <c r="V48" i="49"/>
  <c r="U48" i="49"/>
  <c r="V47" i="49"/>
  <c r="U47" i="49"/>
  <c r="V46" i="49"/>
  <c r="U46" i="49"/>
  <c r="V45" i="49"/>
  <c r="U45" i="49"/>
  <c r="V44" i="49"/>
  <c r="U44" i="49"/>
  <c r="V43" i="49"/>
  <c r="U43" i="49"/>
  <c r="V42" i="49"/>
  <c r="U42" i="49"/>
  <c r="V41" i="49"/>
  <c r="U41" i="49"/>
  <c r="V40" i="49"/>
  <c r="U40" i="49"/>
  <c r="V39" i="49"/>
  <c r="U39" i="49"/>
  <c r="V38" i="49"/>
  <c r="U38" i="49"/>
  <c r="V37" i="49"/>
  <c r="U37" i="49"/>
  <c r="V36" i="49"/>
  <c r="U36" i="49"/>
  <c r="V34" i="49"/>
  <c r="U34" i="49"/>
  <c r="V33" i="49"/>
  <c r="U33" i="49"/>
  <c r="V32" i="49"/>
  <c r="U32" i="49"/>
  <c r="V31" i="49"/>
  <c r="U31" i="49"/>
  <c r="V30" i="49"/>
  <c r="U30" i="49"/>
  <c r="V29" i="49"/>
  <c r="U29" i="49"/>
  <c r="V28" i="49"/>
  <c r="U28" i="49"/>
  <c r="V27" i="49"/>
  <c r="U27" i="49"/>
  <c r="V26" i="49"/>
  <c r="U26" i="49"/>
  <c r="V25" i="49"/>
  <c r="U25" i="49"/>
  <c r="V24" i="49"/>
  <c r="U24" i="49"/>
  <c r="V23" i="49"/>
  <c r="U23" i="49"/>
  <c r="V22" i="49"/>
  <c r="U22" i="49"/>
  <c r="V21" i="49"/>
  <c r="U21" i="49"/>
  <c r="V20" i="49"/>
  <c r="U20" i="49"/>
  <c r="V19" i="49"/>
  <c r="U19" i="49"/>
  <c r="V18" i="49"/>
  <c r="U18" i="49"/>
  <c r="V17" i="49"/>
  <c r="U17" i="49"/>
  <c r="V16" i="49"/>
  <c r="U16" i="49"/>
  <c r="V15" i="49"/>
  <c r="U15" i="49"/>
  <c r="V14" i="49"/>
  <c r="U14" i="49"/>
  <c r="V13" i="49"/>
  <c r="U13" i="49"/>
  <c r="V12" i="49"/>
  <c r="U12" i="49"/>
  <c r="V11" i="49"/>
  <c r="U11" i="49"/>
  <c r="V10" i="49"/>
  <c r="U10" i="49"/>
  <c r="V9" i="49"/>
  <c r="U9" i="49"/>
  <c r="V8" i="49"/>
  <c r="U8" i="49"/>
  <c r="V7" i="49"/>
  <c r="U7" i="49"/>
  <c r="V6" i="49"/>
  <c r="U6" i="49"/>
  <c r="R56" i="49"/>
  <c r="Q56" i="49"/>
  <c r="R55" i="49"/>
  <c r="Q55" i="49"/>
  <c r="R54" i="49"/>
  <c r="Q54" i="49"/>
  <c r="R53" i="49"/>
  <c r="Q53" i="49"/>
  <c r="R52" i="49"/>
  <c r="Q52" i="49"/>
  <c r="R51" i="49"/>
  <c r="Q51" i="49"/>
  <c r="R50" i="49"/>
  <c r="Q50" i="49"/>
  <c r="R49" i="49"/>
  <c r="Q49" i="49"/>
  <c r="R48" i="49"/>
  <c r="Q48" i="49"/>
  <c r="R47" i="49"/>
  <c r="Q47" i="49"/>
  <c r="R46" i="49"/>
  <c r="Q46" i="49"/>
  <c r="R45" i="49"/>
  <c r="Q45" i="49"/>
  <c r="R44" i="49"/>
  <c r="Q44" i="49"/>
  <c r="R43" i="49"/>
  <c r="Q43" i="49"/>
  <c r="R42" i="49"/>
  <c r="Q42" i="49"/>
  <c r="R41" i="49"/>
  <c r="Q41" i="49"/>
  <c r="R40" i="49"/>
  <c r="Q40" i="49"/>
  <c r="R39" i="49"/>
  <c r="Q39" i="49"/>
  <c r="R38" i="49"/>
  <c r="Q38" i="49"/>
  <c r="R37" i="49"/>
  <c r="Q37" i="49"/>
  <c r="R36" i="49"/>
  <c r="Q36" i="49"/>
  <c r="R34" i="49"/>
  <c r="Q34" i="49"/>
  <c r="R33" i="49"/>
  <c r="Q33" i="49"/>
  <c r="R32" i="49"/>
  <c r="Q32" i="49"/>
  <c r="R31" i="49"/>
  <c r="Q31" i="49"/>
  <c r="R30" i="49"/>
  <c r="Q30" i="49"/>
  <c r="R29" i="49"/>
  <c r="Q29" i="49"/>
  <c r="R28" i="49"/>
  <c r="Q28" i="49"/>
  <c r="R27" i="49"/>
  <c r="Q27" i="49"/>
  <c r="R26" i="49"/>
  <c r="Q26" i="49"/>
  <c r="R25" i="49"/>
  <c r="Q25" i="49"/>
  <c r="R24" i="49"/>
  <c r="Q24" i="49"/>
  <c r="R23" i="49"/>
  <c r="Q23" i="49"/>
  <c r="R22" i="49"/>
  <c r="Q22" i="49"/>
  <c r="R21" i="49"/>
  <c r="Q21" i="49"/>
  <c r="R20" i="49"/>
  <c r="Q20" i="49"/>
  <c r="R19" i="49"/>
  <c r="Q19" i="49"/>
  <c r="R18" i="49"/>
  <c r="Q18" i="49"/>
  <c r="R17" i="49"/>
  <c r="Q17" i="49"/>
  <c r="R16" i="49"/>
  <c r="Q16" i="49"/>
  <c r="R15" i="49"/>
  <c r="Q15" i="49"/>
  <c r="R14" i="49"/>
  <c r="Q14" i="49"/>
  <c r="R13" i="49"/>
  <c r="Q13" i="49"/>
  <c r="R12" i="49"/>
  <c r="Q12" i="49"/>
  <c r="R11" i="49"/>
  <c r="Q11" i="49"/>
  <c r="R10" i="49"/>
  <c r="Q10" i="49"/>
  <c r="R9" i="49"/>
  <c r="Q9" i="49"/>
  <c r="R8" i="49"/>
  <c r="Q8" i="49"/>
  <c r="R7" i="49"/>
  <c r="Q7" i="49"/>
  <c r="R6" i="49"/>
  <c r="Q6" i="49"/>
  <c r="K56" i="49"/>
  <c r="J56" i="49"/>
  <c r="K55" i="49"/>
  <c r="J55" i="49"/>
  <c r="K54" i="49"/>
  <c r="J54" i="49"/>
  <c r="K53" i="49"/>
  <c r="J53" i="49"/>
  <c r="K52" i="49"/>
  <c r="J52" i="49"/>
  <c r="K51" i="49"/>
  <c r="J51" i="49"/>
  <c r="K50" i="49"/>
  <c r="J50" i="49"/>
  <c r="K49" i="49"/>
  <c r="J49" i="49"/>
  <c r="K48" i="49"/>
  <c r="J48" i="49"/>
  <c r="K47" i="49"/>
  <c r="J47" i="49"/>
  <c r="K46" i="49"/>
  <c r="J46" i="49"/>
  <c r="K45" i="49"/>
  <c r="J45" i="49"/>
  <c r="K44" i="49"/>
  <c r="J44" i="49"/>
  <c r="K43" i="49"/>
  <c r="J43" i="49"/>
  <c r="K42" i="49"/>
  <c r="J42" i="49"/>
  <c r="K41" i="49"/>
  <c r="J41" i="49"/>
  <c r="K40" i="49"/>
  <c r="J40" i="49"/>
  <c r="K39" i="49"/>
  <c r="J39" i="49"/>
  <c r="K38" i="49"/>
  <c r="J38" i="49"/>
  <c r="K37" i="49"/>
  <c r="J37" i="49"/>
  <c r="K36" i="49"/>
  <c r="J36" i="49"/>
  <c r="K34" i="49"/>
  <c r="J34" i="49"/>
  <c r="K33" i="49"/>
  <c r="J33" i="49"/>
  <c r="K32" i="49"/>
  <c r="J32" i="49"/>
  <c r="K31" i="49"/>
  <c r="J31" i="49"/>
  <c r="K30" i="49"/>
  <c r="J30" i="49"/>
  <c r="K29" i="49"/>
  <c r="J29" i="49"/>
  <c r="K28" i="49"/>
  <c r="J28" i="49"/>
  <c r="K27" i="49"/>
  <c r="J27" i="49"/>
  <c r="K26" i="49"/>
  <c r="J26" i="49"/>
  <c r="K25" i="49"/>
  <c r="J25" i="49"/>
  <c r="K24" i="49"/>
  <c r="J24" i="49"/>
  <c r="K23" i="49"/>
  <c r="J23" i="49"/>
  <c r="K22" i="49"/>
  <c r="J22" i="49"/>
  <c r="K21" i="49"/>
  <c r="J21" i="49"/>
  <c r="K20" i="49"/>
  <c r="J20" i="49"/>
  <c r="K19" i="49"/>
  <c r="J19" i="49"/>
  <c r="K18" i="49"/>
  <c r="J18" i="49"/>
  <c r="K17" i="49"/>
  <c r="J17" i="49"/>
  <c r="K16" i="49"/>
  <c r="J16" i="49"/>
  <c r="K15" i="49"/>
  <c r="J15" i="49"/>
  <c r="K14" i="49"/>
  <c r="J14" i="49"/>
  <c r="K13" i="49"/>
  <c r="J13" i="49"/>
  <c r="K12" i="49"/>
  <c r="J12" i="49"/>
  <c r="K11" i="49"/>
  <c r="J11" i="49"/>
  <c r="K10" i="49"/>
  <c r="J10" i="49"/>
  <c r="K9" i="49"/>
  <c r="J9" i="49"/>
  <c r="K8" i="49"/>
  <c r="J8" i="49"/>
  <c r="K7" i="49"/>
  <c r="J7" i="49"/>
  <c r="K6" i="49"/>
  <c r="J6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R17" i="32"/>
  <c r="Q17" i="32"/>
  <c r="R16" i="32"/>
  <c r="Q16" i="32"/>
  <c r="R15" i="32"/>
  <c r="Q15" i="32"/>
  <c r="R14" i="32"/>
  <c r="Q14" i="32"/>
  <c r="R13" i="32"/>
  <c r="Q13" i="32"/>
  <c r="R12" i="32"/>
  <c r="Q12" i="32"/>
  <c r="R11" i="32"/>
  <c r="Q11" i="32"/>
  <c r="R10" i="32"/>
  <c r="Q10" i="32"/>
  <c r="R9" i="32"/>
  <c r="Q9" i="32"/>
  <c r="R8" i="32"/>
  <c r="Q8" i="32"/>
  <c r="R7" i="32"/>
  <c r="Q7" i="32"/>
  <c r="R6" i="32"/>
  <c r="Q6" i="32"/>
  <c r="N17" i="32"/>
  <c r="M17" i="32"/>
  <c r="N16" i="32"/>
  <c r="M16" i="32"/>
  <c r="N15" i="32"/>
  <c r="M15" i="32"/>
  <c r="N14" i="32"/>
  <c r="M14" i="32"/>
  <c r="N13" i="32"/>
  <c r="M13" i="32"/>
  <c r="N12" i="32"/>
  <c r="M12" i="32"/>
  <c r="N11" i="32"/>
  <c r="M11" i="32"/>
  <c r="N10" i="32"/>
  <c r="M10" i="32"/>
  <c r="N9" i="32"/>
  <c r="M9" i="32"/>
  <c r="N8" i="32"/>
  <c r="M8" i="32"/>
  <c r="N7" i="32"/>
  <c r="M7" i="32"/>
  <c r="N6" i="32"/>
  <c r="M6" i="32"/>
  <c r="J17" i="32"/>
  <c r="I17" i="32"/>
  <c r="J16" i="32"/>
  <c r="I16" i="32"/>
  <c r="J15" i="32"/>
  <c r="I15" i="32"/>
  <c r="J14" i="32"/>
  <c r="I14" i="32"/>
  <c r="J13" i="32"/>
  <c r="I13" i="32"/>
  <c r="J12" i="32"/>
  <c r="I12" i="32"/>
  <c r="J11" i="32"/>
  <c r="I11" i="32"/>
  <c r="J10" i="32"/>
  <c r="I10" i="32"/>
  <c r="J9" i="32"/>
  <c r="I9" i="32"/>
  <c r="J8" i="32"/>
  <c r="I8" i="32"/>
  <c r="J7" i="32"/>
  <c r="I7" i="32"/>
  <c r="J6" i="32"/>
  <c r="I6" i="32"/>
  <c r="F17" i="32"/>
  <c r="E17" i="32"/>
  <c r="F16" i="32"/>
  <c r="E16" i="32"/>
  <c r="F15" i="32"/>
  <c r="E15" i="32"/>
  <c r="F14" i="32"/>
  <c r="E14" i="32"/>
  <c r="F13" i="32"/>
  <c r="E13" i="32"/>
  <c r="F12" i="32"/>
  <c r="E12" i="32"/>
  <c r="F11" i="32"/>
  <c r="E11" i="32"/>
  <c r="F10" i="32"/>
  <c r="E10" i="32"/>
  <c r="F9" i="32"/>
  <c r="E9" i="32"/>
  <c r="F8" i="32"/>
  <c r="E8" i="32"/>
  <c r="F7" i="32"/>
  <c r="E7" i="32"/>
  <c r="F6" i="32"/>
  <c r="E6" i="32"/>
  <c r="R15" i="31"/>
  <c r="Q15" i="31"/>
  <c r="R14" i="31"/>
  <c r="Q14" i="31"/>
  <c r="R13" i="31"/>
  <c r="Q13" i="31"/>
  <c r="R12" i="31"/>
  <c r="Q12" i="31"/>
  <c r="R11" i="31"/>
  <c r="Q11" i="31"/>
  <c r="R10" i="31"/>
  <c r="Q10" i="31"/>
  <c r="R9" i="31"/>
  <c r="Q9" i="31"/>
  <c r="R8" i="31"/>
  <c r="Q8" i="31"/>
  <c r="R7" i="31"/>
  <c r="Q7" i="31"/>
  <c r="R6" i="31"/>
  <c r="Q6" i="31"/>
  <c r="N15" i="31"/>
  <c r="M15" i="31"/>
  <c r="N14" i="31"/>
  <c r="M14" i="31"/>
  <c r="N13" i="31"/>
  <c r="M13" i="31"/>
  <c r="N12" i="31"/>
  <c r="M12" i="31"/>
  <c r="N11" i="31"/>
  <c r="M11" i="31"/>
  <c r="N10" i="31"/>
  <c r="M10" i="31"/>
  <c r="N9" i="31"/>
  <c r="M9" i="31"/>
  <c r="N8" i="31"/>
  <c r="M8" i="31"/>
  <c r="N7" i="31"/>
  <c r="M7" i="31"/>
  <c r="N6" i="31"/>
  <c r="M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J6" i="31"/>
  <c r="I6" i="31"/>
  <c r="F15" i="31"/>
  <c r="E15" i="31"/>
  <c r="F14" i="31"/>
  <c r="E14" i="31"/>
  <c r="F13" i="31"/>
  <c r="E13" i="31"/>
  <c r="F12" i="31"/>
  <c r="E12" i="31"/>
  <c r="F11" i="31"/>
  <c r="E11" i="31"/>
  <c r="F10" i="31"/>
  <c r="E10" i="31"/>
  <c r="F9" i="31"/>
  <c r="E9" i="31"/>
  <c r="F8" i="31"/>
  <c r="E8" i="31"/>
  <c r="F7" i="31"/>
  <c r="E7" i="31"/>
  <c r="F6" i="31"/>
  <c r="E6" i="31"/>
  <c r="R30" i="30"/>
  <c r="Q30" i="30"/>
  <c r="R29" i="30"/>
  <c r="Q29" i="30"/>
  <c r="R27" i="30"/>
  <c r="Q27" i="30"/>
  <c r="R26" i="30"/>
  <c r="Q26" i="30"/>
  <c r="R24" i="30"/>
  <c r="Q24" i="30"/>
  <c r="R23" i="30"/>
  <c r="Q23" i="30"/>
  <c r="R22" i="30"/>
  <c r="Q22" i="30"/>
  <c r="R21" i="30"/>
  <c r="Q21" i="30"/>
  <c r="R20" i="30"/>
  <c r="Q20" i="30"/>
  <c r="R19" i="30"/>
  <c r="Q19" i="30"/>
  <c r="R17" i="30"/>
  <c r="Q17" i="30"/>
  <c r="R16" i="30"/>
  <c r="Q16" i="30"/>
  <c r="R15" i="30"/>
  <c r="Q15" i="30"/>
  <c r="R14" i="30"/>
  <c r="Q14" i="30"/>
  <c r="R13" i="30"/>
  <c r="Q13" i="30"/>
  <c r="R12" i="30"/>
  <c r="Q12" i="30"/>
  <c r="R11" i="30"/>
  <c r="Q11" i="30"/>
  <c r="R10" i="30"/>
  <c r="Q10" i="30"/>
  <c r="R9" i="30"/>
  <c r="Q9" i="30"/>
  <c r="R8" i="30"/>
  <c r="Q8" i="30"/>
  <c r="R7" i="30"/>
  <c r="Q7" i="30"/>
  <c r="R6" i="30"/>
  <c r="Q6" i="30"/>
  <c r="N30" i="30"/>
  <c r="M30" i="30"/>
  <c r="N29" i="30"/>
  <c r="M29" i="30"/>
  <c r="N27" i="30"/>
  <c r="M27" i="30"/>
  <c r="N26" i="30"/>
  <c r="M26" i="30"/>
  <c r="N24" i="30"/>
  <c r="M24" i="30"/>
  <c r="N23" i="30"/>
  <c r="M23" i="30"/>
  <c r="N22" i="30"/>
  <c r="M22" i="30"/>
  <c r="N21" i="30"/>
  <c r="M21" i="30"/>
  <c r="N20" i="30"/>
  <c r="M20" i="30"/>
  <c r="N19" i="30"/>
  <c r="M19" i="30"/>
  <c r="N17" i="30"/>
  <c r="M17" i="30"/>
  <c r="N16" i="30"/>
  <c r="M16" i="30"/>
  <c r="N15" i="30"/>
  <c r="M15" i="30"/>
  <c r="N14" i="30"/>
  <c r="M14" i="30"/>
  <c r="N13" i="30"/>
  <c r="M13" i="30"/>
  <c r="N12" i="30"/>
  <c r="M12" i="30"/>
  <c r="N11" i="30"/>
  <c r="M11" i="30"/>
  <c r="N10" i="30"/>
  <c r="M10" i="30"/>
  <c r="N9" i="30"/>
  <c r="M9" i="30"/>
  <c r="N8" i="30"/>
  <c r="M8" i="30"/>
  <c r="N7" i="30"/>
  <c r="M7" i="30"/>
  <c r="N6" i="30"/>
  <c r="M6" i="30"/>
  <c r="J30" i="30"/>
  <c r="I30" i="30"/>
  <c r="J29" i="30"/>
  <c r="I29" i="30"/>
  <c r="J28" i="30"/>
  <c r="I28" i="30"/>
  <c r="J27" i="30"/>
  <c r="I27" i="30"/>
  <c r="J26" i="30"/>
  <c r="I26" i="30"/>
  <c r="J25" i="30"/>
  <c r="I25" i="30"/>
  <c r="J24" i="30"/>
  <c r="I24" i="30"/>
  <c r="J23" i="30"/>
  <c r="I23" i="30"/>
  <c r="J22" i="30"/>
  <c r="I22" i="30"/>
  <c r="J21" i="30"/>
  <c r="I21" i="30"/>
  <c r="J20" i="30"/>
  <c r="I20" i="30"/>
  <c r="J19" i="30"/>
  <c r="I19" i="30"/>
  <c r="J18" i="30"/>
  <c r="I18" i="30"/>
  <c r="J17" i="30"/>
  <c r="I17" i="30"/>
  <c r="J16" i="30"/>
  <c r="I16" i="30"/>
  <c r="J15" i="30"/>
  <c r="I15" i="30"/>
  <c r="J14" i="30"/>
  <c r="I14" i="30"/>
  <c r="J13" i="30"/>
  <c r="I13" i="30"/>
  <c r="J12" i="30"/>
  <c r="I12" i="30"/>
  <c r="J11" i="30"/>
  <c r="I11" i="30"/>
  <c r="J10" i="30"/>
  <c r="I10" i="30"/>
  <c r="J9" i="30"/>
  <c r="I9" i="30"/>
  <c r="J8" i="30"/>
  <c r="I8" i="30"/>
  <c r="J7" i="30"/>
  <c r="I7" i="30"/>
  <c r="J6" i="30"/>
  <c r="I6" i="30"/>
  <c r="F30" i="30"/>
  <c r="E30" i="30"/>
  <c r="F29" i="30"/>
  <c r="E29" i="30"/>
  <c r="F28" i="30"/>
  <c r="E28" i="30"/>
  <c r="F27" i="30"/>
  <c r="E27" i="30"/>
  <c r="F26" i="30"/>
  <c r="E26" i="30"/>
  <c r="F25" i="30"/>
  <c r="E25" i="30"/>
  <c r="F24" i="30"/>
  <c r="E24" i="30"/>
  <c r="F23" i="30"/>
  <c r="E23" i="30"/>
  <c r="F22" i="30"/>
  <c r="E22" i="30"/>
  <c r="F21" i="30"/>
  <c r="E21" i="30"/>
  <c r="F20" i="30"/>
  <c r="E20" i="30"/>
  <c r="F19" i="30"/>
  <c r="E19" i="30"/>
  <c r="F18" i="30"/>
  <c r="E18" i="30"/>
  <c r="F17" i="30"/>
  <c r="E17" i="30"/>
  <c r="F16" i="30"/>
  <c r="E16" i="30"/>
  <c r="F15" i="30"/>
  <c r="E15" i="30"/>
  <c r="F14" i="30"/>
  <c r="E14" i="30"/>
  <c r="F13" i="30"/>
  <c r="E13" i="30"/>
  <c r="F12" i="30"/>
  <c r="E12" i="30"/>
  <c r="F11" i="30"/>
  <c r="E11" i="30"/>
  <c r="F10" i="30"/>
  <c r="E10" i="30"/>
  <c r="F9" i="30"/>
  <c r="E9" i="30"/>
  <c r="F8" i="30"/>
  <c r="E8" i="30"/>
  <c r="F7" i="30"/>
  <c r="E7" i="30"/>
  <c r="F6" i="30"/>
  <c r="E6" i="30"/>
  <c r="K53" i="50" l="1"/>
  <c r="K52" i="50"/>
  <c r="K51" i="50"/>
  <c r="K50" i="50"/>
  <c r="K49" i="50"/>
  <c r="K48" i="50"/>
  <c r="K47" i="50"/>
  <c r="K46" i="50"/>
  <c r="K45" i="50"/>
  <c r="K44" i="50"/>
  <c r="K43" i="50"/>
  <c r="K42" i="50"/>
  <c r="K41" i="50"/>
  <c r="K40" i="50"/>
  <c r="K39" i="50"/>
  <c r="K38" i="50"/>
  <c r="K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I53" i="50"/>
  <c r="I52" i="50"/>
  <c r="I51" i="50"/>
  <c r="I50" i="50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E53" i="50"/>
  <c r="E52" i="50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</calcChain>
</file>

<file path=xl/sharedStrings.xml><?xml version="1.0" encoding="utf-8"?>
<sst xmlns="http://schemas.openxmlformats.org/spreadsheetml/2006/main" count="577" uniqueCount="341">
  <si>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</si>
  <si>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事業所数</t>
    <rPh sb="0" eb="3">
      <t>ジギョウショ</t>
    </rPh>
    <rPh sb="3" eb="4">
      <t>スウ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</si>
  <si>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</si>
  <si>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</si>
  <si>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09　食料品</t>
    <rPh sb="3" eb="6">
      <t>ショクリョウヒン</t>
    </rPh>
    <phoneticPr fontId="2"/>
  </si>
  <si>
    <t>10　飲料</t>
    <rPh sb="3" eb="5">
      <t>インリョウ</t>
    </rPh>
    <phoneticPr fontId="2"/>
  </si>
  <si>
    <t>11　繊維</t>
    <rPh sb="3" eb="5">
      <t>センイ</t>
    </rPh>
    <phoneticPr fontId="2"/>
  </si>
  <si>
    <t>12　木材</t>
    <rPh sb="3" eb="5">
      <t>モクザイ</t>
    </rPh>
    <phoneticPr fontId="2"/>
  </si>
  <si>
    <t>13　家具</t>
    <rPh sb="3" eb="5">
      <t>カグ</t>
    </rPh>
    <phoneticPr fontId="2"/>
  </si>
  <si>
    <t>15　印刷</t>
    <rPh sb="3" eb="5">
      <t>インサツ</t>
    </rPh>
    <phoneticPr fontId="2"/>
  </si>
  <si>
    <t>16　化学</t>
    <rPh sb="3" eb="5">
      <t>カガク</t>
    </rPh>
    <phoneticPr fontId="2"/>
  </si>
  <si>
    <t>17　石油・石炭</t>
    <rPh sb="3" eb="5">
      <t>セキユ</t>
    </rPh>
    <rPh sb="6" eb="8">
      <t>セキタン</t>
    </rPh>
    <phoneticPr fontId="2"/>
  </si>
  <si>
    <t>19　ゴム製品</t>
    <rPh sb="5" eb="7">
      <t>セイヒン</t>
    </rPh>
    <phoneticPr fontId="2"/>
  </si>
  <si>
    <t>20　皮革</t>
    <rPh sb="3" eb="5">
      <t>ヒカク</t>
    </rPh>
    <phoneticPr fontId="2"/>
  </si>
  <si>
    <t>21　窯業・土石</t>
    <rPh sb="3" eb="5">
      <t>ヨウギョウ</t>
    </rPh>
    <rPh sb="6" eb="8">
      <t>ドセキ</t>
    </rPh>
    <phoneticPr fontId="2"/>
  </si>
  <si>
    <t>22　鉄鋼</t>
    <rPh sb="3" eb="5">
      <t>テッコウ</t>
    </rPh>
    <phoneticPr fontId="2"/>
  </si>
  <si>
    <t>23　非鉄金属</t>
    <rPh sb="3" eb="5">
      <t>ヒテツ</t>
    </rPh>
    <rPh sb="5" eb="7">
      <t>キンゾク</t>
    </rPh>
    <phoneticPr fontId="2"/>
  </si>
  <si>
    <t>24　金属製品</t>
    <rPh sb="3" eb="5">
      <t>キンゾク</t>
    </rPh>
    <rPh sb="5" eb="7">
      <t>セイヒン</t>
    </rPh>
    <phoneticPr fontId="2"/>
  </si>
  <si>
    <t>25　はん用機器</t>
    <rPh sb="5" eb="6">
      <t>ヨウ</t>
    </rPh>
    <rPh sb="6" eb="8">
      <t>キキ</t>
    </rPh>
    <phoneticPr fontId="2"/>
  </si>
  <si>
    <t>26　生産用機器</t>
    <rPh sb="3" eb="6">
      <t>セイサンヨウ</t>
    </rPh>
    <rPh sb="6" eb="8">
      <t>キキ</t>
    </rPh>
    <phoneticPr fontId="2"/>
  </si>
  <si>
    <t>27　業務用機器</t>
    <rPh sb="3" eb="6">
      <t>ギョウムヨウ</t>
    </rPh>
    <rPh sb="6" eb="8">
      <t>キキ</t>
    </rPh>
    <phoneticPr fontId="2"/>
  </si>
  <si>
    <t>28　電子部品</t>
    <rPh sb="3" eb="5">
      <t>デンシ</t>
    </rPh>
    <rPh sb="5" eb="7">
      <t>ブヒン</t>
    </rPh>
    <phoneticPr fontId="2"/>
  </si>
  <si>
    <t>29　電気機器</t>
    <rPh sb="3" eb="5">
      <t>デンキ</t>
    </rPh>
    <rPh sb="5" eb="7">
      <t>キキ</t>
    </rPh>
    <phoneticPr fontId="2"/>
  </si>
  <si>
    <t>30　情報通信機器</t>
    <rPh sb="3" eb="5">
      <t>ジョウホウ</t>
    </rPh>
    <rPh sb="5" eb="7">
      <t>ツウシン</t>
    </rPh>
    <rPh sb="7" eb="9">
      <t>キキ</t>
    </rPh>
    <phoneticPr fontId="2"/>
  </si>
  <si>
    <t>31　輸送用機器</t>
    <rPh sb="3" eb="6">
      <t>ユソウヨウ</t>
    </rPh>
    <rPh sb="6" eb="8">
      <t>キキ</t>
    </rPh>
    <phoneticPr fontId="2"/>
  </si>
  <si>
    <t>32　その他</t>
    <rPh sb="5" eb="6">
      <t>タ</t>
    </rPh>
    <phoneticPr fontId="2"/>
  </si>
  <si>
    <t>熊本地域</t>
    <rPh sb="0" eb="2">
      <t>クマモト</t>
    </rPh>
    <rPh sb="2" eb="4">
      <t>チイキ</t>
    </rPh>
    <phoneticPr fontId="2"/>
  </si>
  <si>
    <t>宇城地域</t>
    <rPh sb="0" eb="2">
      <t>ウキ</t>
    </rPh>
    <rPh sb="2" eb="4">
      <t>チイキ</t>
    </rPh>
    <phoneticPr fontId="2"/>
  </si>
  <si>
    <t>荒尾・玉名地域</t>
    <rPh sb="0" eb="2">
      <t>アラオ</t>
    </rPh>
    <rPh sb="3" eb="5">
      <t>タマナ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</si>
  <si>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</si>
  <si>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阿蘇地域</t>
    <rPh sb="0" eb="2">
      <t>アソ</t>
    </rPh>
    <rPh sb="2" eb="4">
      <t>チイキ</t>
    </rPh>
    <phoneticPr fontId="2"/>
  </si>
  <si>
    <t>上益城地域</t>
    <rPh sb="0" eb="3">
      <t>カミマシキ</t>
    </rPh>
    <rPh sb="3" eb="5">
      <t>チイキ</t>
    </rPh>
    <phoneticPr fontId="2"/>
  </si>
  <si>
    <t>八代地域</t>
    <rPh sb="0" eb="2">
      <t>ヤツシロ</t>
    </rPh>
    <rPh sb="2" eb="4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</si>
  <si>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</si>
  <si>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天草地域</t>
    <rPh sb="0" eb="2">
      <t>アマクサ</t>
    </rPh>
    <rPh sb="2" eb="4">
      <t>チイキ</t>
    </rPh>
    <phoneticPr fontId="2"/>
  </si>
  <si>
    <t>4～9人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</si>
  <si>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</si>
  <si>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</si>
  <si>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</si>
  <si>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</si>
  <si>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100～199人</t>
    <rPh sb="7" eb="8">
      <t>ニン</t>
    </rPh>
    <phoneticPr fontId="2"/>
  </si>
  <si>
    <t>200～299人</t>
    <rPh sb="7" eb="8">
      <t>ニン</t>
    </rPh>
    <phoneticPr fontId="2"/>
  </si>
  <si>
    <t>300～499人</t>
    <rPh sb="7" eb="8">
      <t>ニン</t>
    </rPh>
    <phoneticPr fontId="2"/>
  </si>
  <si>
    <t>500人以上</t>
    <rPh sb="3" eb="4">
      <t>ニン</t>
    </rPh>
    <rPh sb="4" eb="6">
      <t>イジョウ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</si>
  <si>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</si>
  <si>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水俣・芦北地域</t>
    <rPh sb="0" eb="2">
      <t>ミナマタ</t>
    </rPh>
    <rPh sb="3" eb="5">
      <t>アシキタ</t>
    </rPh>
    <rPh sb="5" eb="7">
      <t>チイキ</t>
    </rPh>
    <phoneticPr fontId="2"/>
  </si>
  <si>
    <t>構成比</t>
  </si>
  <si>
    <t>（人）</t>
  </si>
  <si>
    <t>（万円）</t>
  </si>
  <si>
    <t>（人）</t>
    <rPh sb="1" eb="2">
      <t>ニン</t>
    </rPh>
    <phoneticPr fontId="2"/>
  </si>
  <si>
    <t>合志市</t>
  </si>
  <si>
    <t>天草市</t>
  </si>
  <si>
    <t>阿蘇市</t>
  </si>
  <si>
    <t>宇城市</t>
  </si>
  <si>
    <t>上天草市</t>
  </si>
  <si>
    <t>宇土市</t>
  </si>
  <si>
    <t>菊池市</t>
  </si>
  <si>
    <t>山鹿市</t>
  </si>
  <si>
    <t>玉名市</t>
  </si>
  <si>
    <t>水俣市</t>
  </si>
  <si>
    <t>荒尾市</t>
  </si>
  <si>
    <t>人吉市</t>
  </si>
  <si>
    <t>八代市</t>
  </si>
  <si>
    <t>（万円）</t>
    <rPh sb="1" eb="3">
      <t>マンエン</t>
    </rPh>
    <phoneticPr fontId="6"/>
  </si>
  <si>
    <t>18　プラスチック</t>
  </si>
  <si>
    <t>大阪</t>
  </si>
  <si>
    <t>愛知</t>
  </si>
  <si>
    <t>東京</t>
  </si>
  <si>
    <t>埼玉</t>
  </si>
  <si>
    <t>静岡</t>
  </si>
  <si>
    <t>兵庫</t>
  </si>
  <si>
    <t>神奈川</t>
  </si>
  <si>
    <t>岐阜</t>
  </si>
  <si>
    <t>福岡</t>
  </si>
  <si>
    <t>茨城</t>
  </si>
  <si>
    <t>新潟</t>
  </si>
  <si>
    <t>北海道</t>
  </si>
  <si>
    <t>広島</t>
  </si>
  <si>
    <t>群馬</t>
  </si>
  <si>
    <t>長野</t>
  </si>
  <si>
    <t>千葉</t>
  </si>
  <si>
    <t>京都</t>
  </si>
  <si>
    <t>栃木</t>
  </si>
  <si>
    <t>三重</t>
  </si>
  <si>
    <t>福島</t>
  </si>
  <si>
    <t>岡山</t>
  </si>
  <si>
    <t>石川</t>
  </si>
  <si>
    <t>滋賀</t>
  </si>
  <si>
    <t>富山</t>
  </si>
  <si>
    <t>宮城</t>
  </si>
  <si>
    <t>山形</t>
  </si>
  <si>
    <t>福井</t>
  </si>
  <si>
    <t>愛媛</t>
  </si>
  <si>
    <t>鹿児島</t>
  </si>
  <si>
    <t>岩手</t>
  </si>
  <si>
    <t>奈良</t>
  </si>
  <si>
    <t>熊本</t>
  </si>
  <si>
    <t>山梨</t>
  </si>
  <si>
    <t>香川</t>
  </si>
  <si>
    <t>和歌山</t>
  </si>
  <si>
    <t>長崎</t>
  </si>
  <si>
    <t>山口</t>
  </si>
  <si>
    <t>秋田</t>
  </si>
  <si>
    <t>大分</t>
  </si>
  <si>
    <t>青森</t>
  </si>
  <si>
    <t>宮崎</t>
  </si>
  <si>
    <t>佐賀</t>
  </si>
  <si>
    <t>徳島</t>
  </si>
  <si>
    <t>島根</t>
  </si>
  <si>
    <t>沖縄</t>
  </si>
  <si>
    <t>高知</t>
  </si>
  <si>
    <t>鳥取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</si>
  <si>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</si>
  <si>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</si>
  <si>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</si>
  <si>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</si>
  <si>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</si>
  <si>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</si>
  <si>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</si>
  <si>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</si>
  <si>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</si>
  <si>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</si>
  <si>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</si>
  <si>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</si>
  <si>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</si>
  <si>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</si>
  <si>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</si>
  <si>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</si>
  <si>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</si>
  <si>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</si>
  <si>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</si>
  <si>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</si>
  <si>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</si>
  <si>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</si>
  <si>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</si>
  <si>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</si>
  <si>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</si>
  <si>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</si>
  <si>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</si>
  <si>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</si>
  <si>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</si>
  <si>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</si>
  <si>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</si>
  <si>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</si>
  <si>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</si>
  <si>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</si>
  <si>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</si>
  <si>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</si>
  <si>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</si>
  <si>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</si>
  <si>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</si>
  <si>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</si>
  <si>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</si>
  <si>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</si>
  <si>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</si>
  <si>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</si>
  <si>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</si>
  <si>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</si>
  <si>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</si>
  <si>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</si>
  <si>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</si>
  <si>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事業所数</t>
  </si>
  <si>
    <t>熊本市中央区</t>
  </si>
  <si>
    <t>熊本市東区</t>
  </si>
  <si>
    <t>熊本市西区</t>
  </si>
  <si>
    <t>熊本市南区</t>
  </si>
  <si>
    <t>熊本市北区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</si>
  <si>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</si>
  <si>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</si>
  <si>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</si>
  <si>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</si>
  <si>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</si>
  <si>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</si>
  <si>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</si>
  <si>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</si>
  <si>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</si>
  <si>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</si>
  <si>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</si>
  <si>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</si>
  <si>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</si>
  <si>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</si>
  <si>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</si>
  <si>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</si>
  <si>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</si>
  <si>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</si>
  <si>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</si>
  <si>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</si>
  <si>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</si>
  <si>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</si>
  <si>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</si>
  <si>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</si>
  <si>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</si>
  <si>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</si>
  <si>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</si>
  <si>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</si>
  <si>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</si>
  <si>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</si>
  <si>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</si>
  <si>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熊本市</t>
    <rPh sb="0" eb="3">
      <t>クマモトシ</t>
    </rPh>
    <phoneticPr fontId="2"/>
  </si>
  <si>
    <t>構成比</t>
    <rPh sb="0" eb="2">
      <t>コウセイ</t>
    </rPh>
    <rPh sb="2" eb="3">
      <t>ヒ</t>
    </rPh>
    <phoneticPr fontId="2"/>
  </si>
  <si>
    <t>（万円）</t>
    <rPh sb="1" eb="3">
      <t>マンエン</t>
    </rPh>
    <phoneticPr fontId="2"/>
  </si>
  <si>
    <t>事業所数、従業者数</t>
    <rPh sb="0" eb="3">
      <t>ジギョウショ</t>
    </rPh>
    <rPh sb="3" eb="4">
      <t>スウ</t>
    </rPh>
    <rPh sb="5" eb="6">
      <t>ジュウ</t>
    </rPh>
    <rPh sb="6" eb="9">
      <t>ギョウシャスウ</t>
    </rPh>
    <phoneticPr fontId="2"/>
  </si>
  <si>
    <t>本書での表記</t>
    <rPh sb="0" eb="2">
      <t>ホンショ</t>
    </rPh>
    <rPh sb="4" eb="6">
      <t>ヒョウキ</t>
    </rPh>
    <phoneticPr fontId="2"/>
  </si>
  <si>
    <t>製造品出荷額等、付加価値額</t>
    <rPh sb="0" eb="3">
      <t>セイゾウヒン</t>
    </rPh>
    <rPh sb="3" eb="5">
      <t>シュッカ</t>
    </rPh>
    <rPh sb="5" eb="6">
      <t>ガク</t>
    </rPh>
    <rPh sb="6" eb="7">
      <t>トウ</t>
    </rPh>
    <rPh sb="8" eb="10">
      <t>フカ</t>
    </rPh>
    <rPh sb="10" eb="12">
      <t>カチ</t>
    </rPh>
    <rPh sb="12" eb="13">
      <t>ガク</t>
    </rPh>
    <phoneticPr fontId="2"/>
  </si>
  <si>
    <t>付加価値額
（従業者4～29人の事業所は粗付加価値額）</t>
    <rPh sb="7" eb="8">
      <t>ジュウ</t>
    </rPh>
    <phoneticPr fontId="6"/>
  </si>
  <si>
    <t>付加価値額
（従業者4～29人の事業所は粗付加価値額）</t>
    <rPh sb="0" eb="2">
      <t>フカ</t>
    </rPh>
    <rPh sb="2" eb="4">
      <t>カチ</t>
    </rPh>
    <rPh sb="4" eb="5">
      <t>ガク</t>
    </rPh>
    <phoneticPr fontId="2"/>
  </si>
  <si>
    <t>付加価値額
（従業者4～29人の事業所は粗付加価値額）</t>
    <rPh sb="0" eb="2">
      <t>フカ</t>
    </rPh>
    <rPh sb="2" eb="4">
      <t>カチ</t>
    </rPh>
    <rPh sb="4" eb="5">
      <t>ガク</t>
    </rPh>
    <phoneticPr fontId="6"/>
  </si>
  <si>
    <t>14　パルプ・紙</t>
    <rPh sb="7" eb="8">
      <t>カミ</t>
    </rPh>
    <phoneticPr fontId="6"/>
  </si>
  <si>
    <t>（その1/2）</t>
    <phoneticPr fontId="2"/>
  </si>
  <si>
    <t>（その2/2）</t>
    <phoneticPr fontId="2"/>
  </si>
  <si>
    <t>従業者数</t>
    <phoneticPr fontId="2"/>
  </si>
  <si>
    <t>総計</t>
    <rPh sb="0" eb="2">
      <t>ソウケイ</t>
    </rPh>
    <phoneticPr fontId="2"/>
  </si>
  <si>
    <t>第1表　産業中分類別　事業所数、従業者数、製造品出荷額等、付加価値額　（従業者4人以上の事業所）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</si>
  <si>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t>第2表　従業者規模別　事業所数、従業者数、製造品出荷額等、付加価値額　（従業者4人以上の事業所）</t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</si>
  <si>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t>第3表　地域別　事業所数、従業者数、製造品出荷額等、付加価値額　（従業者4人以上の事業所）</t>
    <rPh sb="0" eb="1">
      <t>ダイ</t>
    </rPh>
    <rPh sb="2" eb="3">
      <t>ヒョウ</t>
    </rPh>
    <rPh sb="4" eb="7">
      <t>チイキベツ</t>
    </rPh>
    <phoneticPr fontId="6"/>
  </si>
  <si>
    <t>第4表　市町村別　事業所数、従業者数、製造品出荷額等、付加価値額　（従業者4人以上の事業所）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rPh sb="34" eb="37">
      <t>ジュウギョウシャ</t>
    </rPh>
    <rPh sb="38" eb="41">
      <t>ニンイジョウ</t>
    </rPh>
    <rPh sb="42" eb="45">
      <t>ジギョウショ</t>
    </rPh>
    <phoneticPr fontId="6"/>
  </si>
  <si>
    <t>【統計表】</t>
    <rPh sb="1" eb="4">
      <t>トウケイヒョウ</t>
    </rPh>
    <phoneticPr fontId="6"/>
  </si>
  <si>
    <t>目次へ ⏎</t>
    <rPh sb="0" eb="2">
      <t>モクジ</t>
    </rPh>
    <phoneticPr fontId="2"/>
  </si>
  <si>
    <t>　※ 主要4項目：事業所数、従業者数、製造品出荷額等、付加価値額</t>
  </si>
  <si>
    <t>熊　本　県　の　工　業</t>
    <phoneticPr fontId="2"/>
  </si>
  <si>
    <t>平成29年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</si>
  <si>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平成28年（暦年）1年間の数値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</si>
  <si>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平成30年工業統計調査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</si>
  <si>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平成30年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</si>
  <si>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平成29年（暦年）1年間の数値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</si>
  <si>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総計</t>
    <rPh sb="0" eb="2">
      <t>ソウケイ</t>
    </rPh>
    <phoneticPr fontId="6"/>
  </si>
  <si>
    <t>（万円）</t>
    <rPh sb="1" eb="3">
      <t>マンエン</t>
    </rPh>
    <phoneticPr fontId="5"/>
  </si>
  <si>
    <t>従業者数
（人）</t>
    <rPh sb="0" eb="3">
      <t>ジュウギョウシャ</t>
    </rPh>
    <rPh sb="3" eb="4">
      <t>スウ</t>
    </rPh>
    <rPh sb="6" eb="7">
      <t>ニン</t>
    </rPh>
    <phoneticPr fontId="6"/>
  </si>
  <si>
    <t>製造品出荷額等
（百万円）</t>
    <rPh sb="0" eb="1">
      <t>セイ</t>
    </rPh>
    <rPh sb="1" eb="2">
      <t>ヅクリ</t>
    </rPh>
    <rPh sb="2" eb="3">
      <t>ヒン</t>
    </rPh>
    <rPh sb="3" eb="7">
      <t>シュッカガクトウ</t>
    </rPh>
    <rPh sb="9" eb="12">
      <t>ヒャクマンエン</t>
    </rPh>
    <phoneticPr fontId="6"/>
  </si>
  <si>
    <t>付加価値額
（百万円）</t>
    <rPh sb="0" eb="5">
      <t>フカカチガク</t>
    </rPh>
    <rPh sb="7" eb="10">
      <t>ヒャクマンエン</t>
    </rPh>
    <phoneticPr fontId="6"/>
  </si>
  <si>
    <t>00</t>
  </si>
  <si>
    <t>全国計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</si>
  <si>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</si>
  <si>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</si>
  <si>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</si>
  <si>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</si>
  <si>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</si>
  <si>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</si>
  <si>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</si>
  <si>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</si>
  <si>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</si>
  <si>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</si>
  <si>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</si>
  <si>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</si>
  <si>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</si>
  <si>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</si>
  <si>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</si>
  <si>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</si>
  <si>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</si>
  <si>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</si>
  <si>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</si>
  <si>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</si>
  <si>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</si>
  <si>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</si>
  <si>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</si>
  <si>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</si>
  <si>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</si>
  <si>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</si>
  <si>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</si>
  <si>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</si>
  <si>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</si>
  <si>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</si>
  <si>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</si>
  <si>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</si>
  <si>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</si>
  <si>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</si>
  <si>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</si>
  <si>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</si>
  <si>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</si>
  <si>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</si>
  <si>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</si>
  <si>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</si>
  <si>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</si>
  <si>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</si>
  <si>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</si>
  <si>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</si>
  <si>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</si>
  <si>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</si>
  <si>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</si>
  <si>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都道府県</t>
    <rPh sb="0" eb="4">
      <t>トドウフケン</t>
    </rPh>
    <phoneticPr fontId="2"/>
  </si>
  <si>
    <t>事業所数</t>
    <rPh sb="0" eb="3">
      <t>ジギョウショ</t>
    </rPh>
    <rPh sb="3" eb="4">
      <t>スウ</t>
    </rPh>
    <phoneticPr fontId="11"/>
  </si>
  <si>
    <t>全国
順位</t>
    <rPh sb="0" eb="2">
      <t>ゼンコク</t>
    </rPh>
    <rPh sb="3" eb="5">
      <t>ジュンイ</t>
    </rPh>
    <phoneticPr fontId="2"/>
  </si>
  <si>
    <t>-</t>
    <phoneticPr fontId="2"/>
  </si>
  <si>
    <t>（従業者29人
以下は粗付
加価値額）</t>
    <phoneticPr fontId="2"/>
  </si>
  <si>
    <t>（万円）</t>
    <phoneticPr fontId="6"/>
  </si>
  <si>
    <t>x</t>
  </si>
  <si>
    <t>-</t>
  </si>
  <si>
    <t>-</t>
    <phoneticPr fontId="2"/>
  </si>
  <si>
    <t>平成28年経済センサス-活動調査</t>
    <rPh sb="0" eb="2">
      <t>ヘイセイ</t>
    </rPh>
    <rPh sb="4" eb="5">
      <t>ネン</t>
    </rPh>
    <rPh sb="5" eb="7">
      <t>ケイザイ</t>
    </rPh>
    <rPh sb="12" eb="14">
      <t>カツドウ</t>
    </rPh>
    <rPh sb="14" eb="16">
      <t>チョウサ</t>
    </rPh>
    <phoneticPr fontId="2"/>
  </si>
  <si>
    <t>平成28年 6月 1日現在の数値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スウチ</t>
    </rPh>
    <phoneticPr fontId="2"/>
  </si>
  <si>
    <t>平成27年（暦年）1年間の数値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</si>
  <si>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平成29年工業統計調査</t>
    <rPh sb="0" eb="2">
      <t>ヘイセイ</t>
    </rPh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</si>
  <si>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2019年工業統計調査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</si>
  <si>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令和元年 6月 1日現在の数値</t>
    <rPh sb="0" eb="2">
      <t>レイワ</t>
    </rPh>
    <rPh sb="2" eb="4">
      <t>ガンネン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</si>
  <si>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平成30年（暦年）1年間の数値</t>
    <rPh sb="0" eb="2">
      <t>ヘイセイ</t>
    </rPh>
    <rPh sb="4" eb="5">
      <t>ネン</t>
    </rPh>
    <rPh sb="6" eb="8">
      <t>レキネン</t>
    </rPh>
    <rPh sb="10" eb="11">
      <t>ネン</t>
    </rPh>
    <rPh sb="11" eb="12">
      <t>カン</t>
    </rPh>
    <rPh sb="13" eb="15">
      <t>スウチ</t>
    </rPh>
    <phoneticPr fontId="2"/>
  </si>
  <si>
    <t>2020年工業統計調査</t>
    <rPh sb="4" eb="5">
      <t>ネン</t>
    </rPh>
    <rPh sb="5" eb="7">
      <t>コウギョウ</t>
    </rPh>
    <rPh sb="7" eb="9">
      <t>トウケイ</t>
    </rPh>
    <rPh sb="9" eb="11">
      <t>チョウサ</t>
    </rPh>
    <phoneticPr fontId="2"/>
  </si>
  <si>
    <t>令和2年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</si>
  <si>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 xml:space="preserve">
2019年（暦年）1年間の数値
</t>
    <rPh sb="5" eb="6">
      <t>ネン</t>
    </rPh>
    <rPh sb="7" eb="9">
      <t>レキネン</t>
    </rPh>
    <rPh sb="11" eb="12">
      <t>ネン</t>
    </rPh>
    <rPh sb="12" eb="13">
      <t>カン</t>
    </rPh>
    <rPh sb="14" eb="16">
      <t>スウチ</t>
    </rPh>
    <phoneticPr fontId="2"/>
  </si>
  <si>
    <t>令和3年経済センサス-活動調査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phoneticPr fontId="2"/>
  </si>
  <si>
    <t>令和3年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</si>
  <si>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令和2年（暦年）1年間の数値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</si>
  <si>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</si>
  <si>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</si>
  <si>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r>
      <t>※事業所数、従業者数については、各年6月1日現在</t>
    </r>
    <r>
      <rPr>
        <sz val="10"/>
        <rFont val="ＭＳ ゴシック"/>
        <family val="3"/>
        <charset val="128"/>
      </rPr>
      <t>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16" eb="17">
      <t>カク</t>
    </rPh>
    <rPh sb="17" eb="18">
      <t>ネン</t>
    </rPh>
    <rPh sb="19" eb="20">
      <t>ツキ</t>
    </rPh>
    <rPh sb="21" eb="22">
      <t>ヒ</t>
    </rPh>
    <rPh sb="25" eb="27">
      <t>スウチ</t>
    </rPh>
    <phoneticPr fontId="2"/>
  </si>
  <si>
    <r>
      <t>※製造品出荷額等、付加価値額については、各前</t>
    </r>
    <r>
      <rPr>
        <u/>
        <sz val="10"/>
        <rFont val="ＭＳ ゴシック"/>
        <family val="3"/>
        <charset val="128"/>
      </rPr>
      <t>年の1月から12月までの1年間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0" eb="21">
      <t>カク</t>
    </rPh>
    <rPh sb="21" eb="22">
      <t>ゼン</t>
    </rPh>
    <rPh sb="22" eb="23">
      <t>ネン</t>
    </rPh>
    <rPh sb="25" eb="26">
      <t>ガツ</t>
    </rPh>
    <rPh sb="30" eb="31">
      <t>ガツ</t>
    </rPh>
    <rPh sb="35" eb="36">
      <t>ネン</t>
    </rPh>
    <rPh sb="36" eb="37">
      <t>カン</t>
    </rPh>
    <rPh sb="38" eb="40">
      <t>スウチ</t>
    </rPh>
    <phoneticPr fontId="2"/>
  </si>
  <si>
    <r>
      <t>※製造品出荷額等、付加価値額については、</t>
    </r>
    <r>
      <rPr>
        <u/>
        <sz val="10"/>
        <rFont val="ＭＳ ゴシック"/>
        <family val="3"/>
        <charset val="128"/>
      </rPr>
      <t>2021年1月～12月の1年間</t>
    </r>
    <r>
      <rPr>
        <sz val="10"/>
        <rFont val="ＭＳ ゴシック"/>
        <family val="3"/>
        <charset val="128"/>
      </rPr>
      <t>の数値。</t>
    </r>
    <r>
      <rPr>
        <sz val="11"/>
        <color theme="1"/>
        <rFont val="ＭＳ Ｐゴシック"/>
        <family val="2"/>
        <charset val="128"/>
        <scheme val="minor"/>
      </rPr>
      <t/>
    </r>
    <rPh sb="1" eb="8">
      <t>セイゾウヒンシュッカガクトウ</t>
    </rPh>
    <rPh sb="9" eb="11">
      <t>フカ</t>
    </rPh>
    <rPh sb="11" eb="13">
      <t>カチ</t>
    </rPh>
    <rPh sb="13" eb="14">
      <t>ガク</t>
    </rPh>
    <rPh sb="24" eb="25">
      <t>ネン</t>
    </rPh>
    <rPh sb="26" eb="27">
      <t>ガツ</t>
    </rPh>
    <rPh sb="30" eb="31">
      <t>ガツ</t>
    </rPh>
    <rPh sb="33" eb="34">
      <t>ネン</t>
    </rPh>
    <rPh sb="34" eb="35">
      <t>カン</t>
    </rPh>
    <rPh sb="36" eb="38">
      <t>スウチ</t>
    </rPh>
    <phoneticPr fontId="2"/>
  </si>
  <si>
    <r>
      <t>※事業所数、従業者数については、</t>
    </r>
    <r>
      <rPr>
        <u/>
        <sz val="10"/>
        <rFont val="ＭＳ ゴシック"/>
        <family val="3"/>
        <charset val="128"/>
      </rPr>
      <t>2022</t>
    </r>
    <r>
      <rPr>
        <sz val="10"/>
        <rFont val="ＭＳ ゴシック"/>
        <family val="3"/>
        <charset val="128"/>
      </rPr>
      <t>.6.1現在の数値。</t>
    </r>
    <rPh sb="1" eb="4">
      <t>ジギョウショ</t>
    </rPh>
    <rPh sb="4" eb="5">
      <t>スウ</t>
    </rPh>
    <rPh sb="6" eb="7">
      <t>ジュウ</t>
    </rPh>
    <rPh sb="7" eb="10">
      <t>ギョウシャスウ</t>
    </rPh>
    <rPh sb="24" eb="26">
      <t>ゲンザイ</t>
    </rPh>
    <rPh sb="27" eb="29">
      <t>スウチ</t>
    </rPh>
    <phoneticPr fontId="2"/>
  </si>
  <si>
    <t xml:space="preserve"> </t>
    <phoneticPr fontId="2"/>
  </si>
  <si>
    <t>（参考）熊本県の主要4項目の全国順位（従業者1人以上の事業所）</t>
    <phoneticPr fontId="2"/>
  </si>
  <si>
    <t>2022年経済構造実態調査
製造業事業所調査</t>
    <rPh sb="4" eb="5">
      <t>ネン</t>
    </rPh>
    <rPh sb="5" eb="7">
      <t>ケイザイ</t>
    </rPh>
    <rPh sb="7" eb="9">
      <t>コウゾウ</t>
    </rPh>
    <rPh sb="9" eb="11">
      <t>ジッタイ</t>
    </rPh>
    <rPh sb="11" eb="13">
      <t>チョウサ</t>
    </rPh>
    <rPh sb="14" eb="17">
      <t>セイゾウギョウ</t>
    </rPh>
    <rPh sb="17" eb="20">
      <t>ジギョウショ</t>
    </rPh>
    <rPh sb="20" eb="22">
      <t>チョウサ</t>
    </rPh>
    <phoneticPr fontId="2"/>
  </si>
  <si>
    <t>令和4年 6月 1日現在の数値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スウチ</t>
    </rPh>
    <phoneticPr fontId="2"/>
  </si>
  <si>
    <t>令和3年（暦年）1年間の数値</t>
    <rPh sb="0" eb="2">
      <t>レイワ</t>
    </rPh>
    <rPh sb="3" eb="4">
      <t>ネン</t>
    </rPh>
    <rPh sb="5" eb="7">
      <t>レキネン</t>
    </rPh>
    <rPh sb="9" eb="10">
      <t>ネン</t>
    </rPh>
    <rPh sb="10" eb="11">
      <t>カン</t>
    </rPh>
    <rPh sb="12" eb="14">
      <t>スウチ</t>
    </rPh>
    <phoneticPr fontId="2"/>
  </si>
  <si>
    <t>従業者4人以上の事業所
個人経営の事業所を除く</t>
    <phoneticPr fontId="2"/>
  </si>
  <si>
    <t>個人経営の事業所を含む</t>
    <phoneticPr fontId="2"/>
  </si>
  <si>
    <t>従業者4人以上の事業所</t>
    <phoneticPr fontId="2"/>
  </si>
  <si>
    <t>調査集計対象の比較</t>
    <rPh sb="0" eb="2">
      <t>チョウサ</t>
    </rPh>
    <rPh sb="2" eb="6">
      <t>シュウケイタイショウ</t>
    </rPh>
    <rPh sb="7" eb="9">
      <t>ヒカク</t>
    </rPh>
    <phoneticPr fontId="2"/>
  </si>
  <si>
    <t>（参考）利用上の注意</t>
    <rPh sb="1" eb="3">
      <t>サンコウ</t>
    </rPh>
    <rPh sb="4" eb="7">
      <t>リヨウジョウ</t>
    </rPh>
    <rPh sb="8" eb="10">
      <t>チュウイ</t>
    </rPh>
    <phoneticPr fontId="6"/>
  </si>
  <si>
    <t>～ 2022年経済構造実態調査 製造業事業所調査結果 ～</t>
    <rPh sb="24" eb="26">
      <t>ケッカ</t>
    </rPh>
    <phoneticPr fontId="6"/>
  </si>
  <si>
    <t>【参考表】</t>
    <rPh sb="1" eb="3">
      <t>サンコウ</t>
    </rPh>
    <rPh sb="3" eb="4">
      <t>ヒョウ</t>
    </rPh>
    <phoneticPr fontId="2"/>
  </si>
  <si>
    <t>従業者1人以上の事業所
個人経営の事業所を除く
非集計対象事業所は推計値を算出</t>
    <rPh sb="24" eb="25">
      <t>ヒ</t>
    </rPh>
    <rPh sb="25" eb="29">
      <t>シュウケイタイショウ</t>
    </rPh>
    <rPh sb="29" eb="32">
      <t>ジギョウショ</t>
    </rPh>
    <rPh sb="33" eb="36">
      <t>スイケイチ</t>
    </rPh>
    <rPh sb="37" eb="39">
      <t>サンシュツ</t>
    </rPh>
    <phoneticPr fontId="2"/>
  </si>
  <si>
    <t>統計調査名称</t>
    <rPh sb="0" eb="2">
      <t>トウケイ</t>
    </rPh>
    <rPh sb="2" eb="4">
      <t>チョウサ</t>
    </rPh>
    <rPh sb="4" eb="5">
      <t>メイ</t>
    </rPh>
    <rPh sb="5" eb="6">
      <t>ショウ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</si>
  <si>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</si>
  <si>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</si>
  <si>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</si>
  <si>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</si>
  <si>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出典：</t>
    <rPh sb="0" eb="2">
      <t>シュッテン</t>
    </rPh>
    <phoneticPr fontId="2"/>
  </si>
  <si>
    <t>URL：</t>
    <phoneticPr fontId="2"/>
  </si>
  <si>
    <t>総務省・経済産業省「2022年経済構造実態調査 製造業事業所調査結果」</t>
    <phoneticPr fontId="2"/>
  </si>
  <si>
    <t>https://www.meti.go.jp/statistics/tyo/kkj/index.html</t>
    <phoneticPr fontId="2"/>
  </si>
  <si>
    <t>　「2022年経済構造実態調査 製造業事業所調査」の調査結果は、以下の全てに該当する製造事業所（以下「事業所」という。）について集計したものである。
　・個人経営を除く事業所であること
　・管理、補助的経済活動のみを行う事業所ではないこと
　・製造品目別に出荷額が得られた事業所であること</t>
    <phoneticPr fontId="2"/>
  </si>
  <si>
    <t>　事業所について、日本標準産業分類（平成25年10月改定）における大分類、中分類、小分類又は細分類ごとに売上高（製造品出荷額等）を上位から累積し、当該分類に係る売上高（製造品出荷額等）総額の９割を達成する範囲に含まれる事業所を調査対象とし、その報告を基に全体を推計した上で結果表として集計した。</t>
    <phoneticPr fontId="2"/>
  </si>
  <si>
    <t>　上記【参考表】のとおり、「令和３年経済センサス‐活動調査」と本調査では、調査集計対象が異なるため、集計結果の時系列比較を行う際は、十分に留意が必要である。</t>
    <phoneticPr fontId="2"/>
  </si>
  <si>
    <t>　調査結果のうち、事業所数、従業者数については2022年6月1日現在の数値、製造品出荷額等、付加価値額については2021年1年間の数値である。</t>
    <phoneticPr fontId="2"/>
  </si>
  <si>
    <t>（注）「増減率」は参考値、時系列比較は留意が必要（利用上の注意の４を参照）</t>
    <rPh sb="4" eb="7">
      <t>ゾウゲンリツ</t>
    </rPh>
    <rPh sb="9" eb="12">
      <t>サンコウチ</t>
    </rPh>
    <phoneticPr fontId="5"/>
  </si>
  <si>
    <t>[参考値]
増減率</t>
    <rPh sb="1" eb="3">
      <t>サンコウ</t>
    </rPh>
    <rPh sb="3" eb="4">
      <t>チ</t>
    </rPh>
    <phoneticPr fontId="6"/>
  </si>
  <si>
    <t>（参考）熊本県の主要4項目の全国順位　（個人経営を除く従業者1人以上の事業所）</t>
    <rPh sb="1" eb="3">
      <t>サンコウ</t>
    </rPh>
    <rPh sb="4" eb="7">
      <t>クマモトケン</t>
    </rPh>
    <rPh sb="14" eb="16">
      <t>ゼンコク</t>
    </rPh>
    <rPh sb="16" eb="18">
      <t>ジュンイ</t>
    </rPh>
    <phoneticPr fontId="2"/>
  </si>
  <si>
    <t>第1表　産業中分類別　事業所数、従業者数、製造品出荷額等、付加価値額　　（個人経営を除く従業者4人以上の事業所）</t>
    <rPh sb="0" eb="1">
      <t>ダイ</t>
    </rPh>
    <rPh sb="2" eb="3">
      <t>ヒョウ</t>
    </rPh>
    <rPh sb="4" eb="6">
      <t>サンギョウ</t>
    </rPh>
    <rPh sb="6" eb="9">
      <t>チュウブンルイ</t>
    </rPh>
    <phoneticPr fontId="6"/>
  </si>
  <si>
    <r>
      <t>第2表　従業者規模別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（個人経営を除く従業者4人以上の事業所）</t>
    </r>
    <rPh sb="0" eb="1">
      <t>ダイ</t>
    </rPh>
    <rPh sb="2" eb="3">
      <t>ヒョウ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rPh sb="16" eb="19">
      <t>ジュウギョウシャ</t>
    </rPh>
    <rPh sb="19" eb="20">
      <t>スウ</t>
    </rPh>
    <rPh sb="21" eb="23">
      <t>セイゾウ</t>
    </rPh>
    <rPh sb="23" eb="24">
      <t>ヒン</t>
    </rPh>
    <rPh sb="24" eb="28">
      <t>シュッカガクトウ</t>
    </rPh>
    <rPh sb="29" eb="31">
      <t>フカ</t>
    </rPh>
    <rPh sb="31" eb="34">
      <t>カチガク</t>
    </rPh>
    <phoneticPr fontId="6"/>
  </si>
  <si>
    <r>
      <t>第3表　地域別　</t>
    </r>
    <r>
      <rPr>
        <sz val="10"/>
        <color theme="1"/>
        <rFont val="ＭＳ ゴシック"/>
        <family val="3"/>
        <charset val="128"/>
      </rPr>
      <t>事業所数、従業者数、製造品出荷額等、付加価値額　（個人経営を除く従業者4人以上の事業所）</t>
    </r>
    <rPh sb="0" eb="1">
      <t>ダイ</t>
    </rPh>
    <rPh sb="2" eb="3">
      <t>ヒョウ</t>
    </rPh>
    <rPh sb="4" eb="7">
      <t>チイキベツ</t>
    </rPh>
    <phoneticPr fontId="6"/>
  </si>
  <si>
    <t>第4表　市町村別　事業所数、従業者数、製造品出荷額等、付加価値額　（個人経営を除く従業者4人以上の事業所）</t>
    <rPh sb="0" eb="1">
      <t>ダイ</t>
    </rPh>
    <rPh sb="2" eb="3">
      <t>ヒョウ</t>
    </rPh>
    <rPh sb="4" eb="7">
      <t>シチョウソン</t>
    </rPh>
    <rPh sb="7" eb="8">
      <t>ベツ</t>
    </rPh>
    <rPh sb="19" eb="22">
      <t>セイゾウヒン</t>
    </rPh>
    <rPh sb="22" eb="24">
      <t>シュッカ</t>
    </rPh>
    <rPh sb="24" eb="25">
      <t>ガク</t>
    </rPh>
    <rPh sb="25" eb="26">
      <t>トウ</t>
    </rPh>
    <rPh sb="27" eb="29">
      <t>フカ</t>
    </rPh>
    <rPh sb="29" eb="31">
      <t>カチ</t>
    </rPh>
    <rPh sb="31" eb="32">
      <t>ガク</t>
    </rPh>
    <phoneticPr fontId="6"/>
  </si>
  <si>
    <t>※集計対象は、個人経営を除く従業者1人以上の事業所。</t>
    <rPh sb="1" eb="3">
      <t>シュウケイ</t>
    </rPh>
    <rPh sb="3" eb="5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</si>
</sst>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▲ &quot;#,##0.0"/>
    <numFmt numFmtId="177" formatCode="0.0%"/>
    <numFmt numFmtId="178" formatCode="#,##0.0_ ;[Red]\-#,##0.0\ "/>
    <numFmt numFmtId="179" formatCode="#,##0.0%;&quot;▲ &quot;#,##0.0%"/>
    <numFmt numFmtId="180" formatCode="#,##0.0%;&quot;▲&quot;#,##0.0%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color theme="10"/>
      <name val="HG丸ｺﾞｼｯｸM-PRO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u val="double"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FE9A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4" fillId="0" borderId="0"/>
    <xf numFmtId="0" fontId="15" fillId="0" borderId="0"/>
    <xf numFmtId="0" fontId="2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4" fillId="0" borderId="0" xfId="0" applyFo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12" xfId="2" applyFont="1" applyFill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13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38" fontId="7" fillId="0" borderId="10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5" fillId="4" borderId="0" xfId="5" applyFont="1" applyFill="1">
      <alignment vertical="center"/>
    </xf>
    <xf numFmtId="38" fontId="7" fillId="4" borderId="0" xfId="2" applyFont="1" applyFill="1" applyAlignment="1">
      <alignment vertical="center"/>
    </xf>
    <xf numFmtId="38" fontId="7" fillId="4" borderId="0" xfId="2" applyFont="1" applyFill="1" applyBorder="1" applyAlignment="1">
      <alignment vertical="center"/>
    </xf>
    <xf numFmtId="0" fontId="7" fillId="4" borderId="0" xfId="5" applyFont="1" applyFill="1">
      <alignment vertical="center"/>
    </xf>
    <xf numFmtId="0" fontId="7" fillId="4" borderId="0" xfId="5" applyFont="1" applyFill="1" applyBorder="1">
      <alignment vertical="center"/>
    </xf>
    <xf numFmtId="38" fontId="7" fillId="4" borderId="0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/>
    </xf>
    <xf numFmtId="38" fontId="7" fillId="0" borderId="1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7" applyNumberFormat="1" applyFont="1" applyAlignment="1">
      <alignment horizontal="left" vertical="center"/>
    </xf>
    <xf numFmtId="0" fontId="13" fillId="0" borderId="12" xfId="11" applyFont="1" applyFill="1" applyBorder="1" applyAlignment="1">
      <alignment horizontal="center" vertical="center"/>
    </xf>
    <xf numFmtId="0" fontId="13" fillId="0" borderId="16" xfId="1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/>
    </xf>
    <xf numFmtId="38" fontId="7" fillId="0" borderId="10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26" fillId="0" borderId="0" xfId="8" applyFont="1" applyAlignment="1" applyProtection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16" xfId="11" applyFont="1" applyFill="1" applyBorder="1" applyAlignment="1">
      <alignment horizontal="center" vertical="center"/>
    </xf>
    <xf numFmtId="0" fontId="7" fillId="0" borderId="8" xfId="11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4" borderId="0" xfId="13" applyFont="1" applyFill="1" applyAlignment="1">
      <alignment vertical="center"/>
    </xf>
    <xf numFmtId="0" fontId="21" fillId="4" borderId="0" xfId="13" applyFont="1" applyFill="1" applyAlignment="1">
      <alignment vertical="center"/>
    </xf>
    <xf numFmtId="0" fontId="24" fillId="4" borderId="0" xfId="13" applyFont="1" applyFill="1" applyAlignment="1">
      <alignment vertical="center"/>
    </xf>
    <xf numFmtId="0" fontId="19" fillId="4" borderId="0" xfId="0" applyFont="1" applyFill="1" applyAlignment="1">
      <alignment vertical="center"/>
    </xf>
    <xf numFmtId="180" fontId="7" fillId="0" borderId="1" xfId="3" applyNumberFormat="1" applyFont="1" applyBorder="1" applyAlignment="1">
      <alignment vertical="center" shrinkToFit="1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4" borderId="1" xfId="2" applyFont="1" applyFill="1" applyBorder="1" applyAlignment="1">
      <alignment vertical="center" shrinkToFit="1"/>
    </xf>
    <xf numFmtId="179" fontId="7" fillId="4" borderId="1" xfId="3" applyNumberFormat="1" applyFont="1" applyFill="1" applyBorder="1" applyAlignment="1">
      <alignment vertical="center" shrinkToFit="1"/>
    </xf>
    <xf numFmtId="177" fontId="7" fillId="4" borderId="1" xfId="3" applyNumberFormat="1" applyFont="1" applyFill="1" applyBorder="1" applyAlignment="1">
      <alignment vertical="center" shrinkToFit="1"/>
    </xf>
    <xf numFmtId="180" fontId="7" fillId="4" borderId="1" xfId="3" applyNumberFormat="1" applyFont="1" applyFill="1" applyBorder="1" applyAlignment="1">
      <alignment vertical="center" shrinkToFit="1"/>
    </xf>
    <xf numFmtId="3" fontId="7" fillId="2" borderId="1" xfId="5" applyNumberFormat="1" applyFont="1" applyFill="1" applyBorder="1" applyAlignment="1">
      <alignment vertical="center" shrinkToFit="1"/>
    </xf>
    <xf numFmtId="180" fontId="4" fillId="0" borderId="1" xfId="3" applyNumberFormat="1" applyFont="1" applyBorder="1" applyAlignment="1">
      <alignment vertical="center" shrinkToFit="1"/>
    </xf>
    <xf numFmtId="177" fontId="7" fillId="0" borderId="1" xfId="3" applyNumberFormat="1" applyFont="1" applyFill="1" applyBorder="1" applyAlignment="1">
      <alignment vertical="center" shrinkToFit="1"/>
    </xf>
    <xf numFmtId="38" fontId="7" fillId="2" borderId="1" xfId="6" applyNumberFormat="1" applyFont="1" applyFill="1" applyBorder="1" applyAlignment="1">
      <alignment vertical="center" shrinkToFit="1"/>
    </xf>
    <xf numFmtId="0" fontId="7" fillId="0" borderId="1" xfId="11" applyFont="1" applyFill="1" applyBorder="1" applyAlignment="1">
      <alignment horizontal="center" vertical="center" shrinkToFit="1"/>
    </xf>
    <xf numFmtId="0" fontId="7" fillId="0" borderId="1" xfId="11" applyFont="1" applyFill="1" applyBorder="1" applyAlignment="1">
      <alignment horizontal="left" vertical="center" shrinkToFit="1"/>
    </xf>
    <xf numFmtId="38" fontId="7" fillId="0" borderId="1" xfId="1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right" vertical="center" shrinkToFit="1"/>
    </xf>
    <xf numFmtId="0" fontId="7" fillId="0" borderId="1" xfId="11" applyFont="1" applyFill="1" applyBorder="1" applyAlignment="1">
      <alignment horizontal="left" vertical="center" indent="1" shrinkToFit="1"/>
    </xf>
    <xf numFmtId="38" fontId="7" fillId="0" borderId="0" xfId="2" applyFont="1" applyAlignment="1">
      <alignment vertical="center" shrinkToFit="1"/>
    </xf>
    <xf numFmtId="38" fontId="7" fillId="0" borderId="0" xfId="2" applyFont="1" applyFill="1" applyAlignment="1">
      <alignment vertical="center" shrinkToFit="1"/>
    </xf>
    <xf numFmtId="38" fontId="7" fillId="2" borderId="1" xfId="2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80" fontId="4" fillId="0" borderId="1" xfId="3" applyNumberFormat="1" applyFont="1" applyBorder="1" applyAlignment="1">
      <alignment horizontal="right" vertical="center" shrinkToFi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5" borderId="9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vertical="top" shrinkToFit="1"/>
    </xf>
    <xf numFmtId="0" fontId="7" fillId="0" borderId="0" xfId="0" applyFont="1" applyBorder="1" applyAlignment="1">
      <alignment vertical="top" shrinkToFit="1"/>
    </xf>
    <xf numFmtId="38" fontId="7" fillId="0" borderId="2" xfId="1" applyFont="1" applyBorder="1" applyAlignment="1">
      <alignment vertical="top" shrinkToFit="1"/>
    </xf>
    <xf numFmtId="38" fontId="7" fillId="0" borderId="12" xfId="1" quotePrefix="1" applyFont="1" applyBorder="1" applyAlignment="1">
      <alignment horizontal="right" vertical="top" shrinkToFit="1"/>
    </xf>
    <xf numFmtId="38" fontId="7" fillId="0" borderId="3" xfId="1" applyFont="1" applyBorder="1" applyAlignment="1">
      <alignment vertical="top" shrinkToFit="1"/>
    </xf>
    <xf numFmtId="38" fontId="7" fillId="0" borderId="10" xfId="1" applyFont="1" applyBorder="1" applyAlignment="1">
      <alignment vertical="top" shrinkToFit="1"/>
    </xf>
    <xf numFmtId="38" fontId="7" fillId="0" borderId="0" xfId="1" applyFont="1" applyBorder="1" applyAlignment="1">
      <alignment vertical="top" shrinkToFit="1"/>
    </xf>
    <xf numFmtId="0" fontId="7" fillId="6" borderId="17" xfId="0" applyFont="1" applyFill="1" applyBorder="1" applyAlignment="1">
      <alignment vertical="top" shrinkToFit="1"/>
    </xf>
    <xf numFmtId="0" fontId="8" fillId="6" borderId="18" xfId="0" applyFont="1" applyFill="1" applyBorder="1" applyAlignment="1">
      <alignment vertical="top" shrinkToFit="1"/>
    </xf>
    <xf numFmtId="38" fontId="8" fillId="6" borderId="19" xfId="1" applyFont="1" applyFill="1" applyBorder="1" applyAlignment="1">
      <alignment vertical="top" shrinkToFit="1"/>
    </xf>
    <xf numFmtId="38" fontId="8" fillId="6" borderId="18" xfId="1" applyFont="1" applyFill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7" fillId="0" borderId="20" xfId="0" applyFont="1" applyBorder="1" applyAlignment="1">
      <alignment vertical="top" shrinkToFit="1"/>
    </xf>
    <xf numFmtId="38" fontId="7" fillId="0" borderId="5" xfId="1" applyFont="1" applyBorder="1" applyAlignment="1">
      <alignment vertical="top" shrinkToFit="1"/>
    </xf>
    <xf numFmtId="38" fontId="7" fillId="0" borderId="20" xfId="1" applyFont="1" applyBorder="1" applyAlignment="1">
      <alignment vertical="top" shrinkToFit="1"/>
    </xf>
    <xf numFmtId="0" fontId="7" fillId="0" borderId="0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0" fontId="29" fillId="5" borderId="9" xfId="0" applyFont="1" applyFill="1" applyBorder="1" applyAlignment="1">
      <alignment horizontal="center" vertical="top" wrapText="1"/>
    </xf>
    <xf numFmtId="38" fontId="7" fillId="0" borderId="0" xfId="2" applyFont="1" applyAlignment="1">
      <alignment vertical="center"/>
    </xf>
    <xf numFmtId="38" fontId="7" fillId="0" borderId="0" xfId="2" applyFont="1" applyFill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vertical="center"/>
    </xf>
    <xf numFmtId="38" fontId="7" fillId="0" borderId="1" xfId="2" applyFont="1" applyFill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180" fontId="7" fillId="0" borderId="1" xfId="3" applyNumberFormat="1" applyFont="1" applyBorder="1" applyAlignment="1">
      <alignment vertical="center" shrinkToFit="1"/>
    </xf>
    <xf numFmtId="38" fontId="7" fillId="2" borderId="1" xfId="2" applyFont="1" applyFill="1" applyBorder="1" applyAlignment="1">
      <alignment vertical="center" shrinkToFit="1"/>
    </xf>
    <xf numFmtId="180" fontId="7" fillId="0" borderId="1" xfId="3" applyNumberFormat="1" applyFont="1" applyBorder="1" applyAlignment="1">
      <alignment horizontal="right" vertical="center" shrinkToFit="1"/>
    </xf>
    <xf numFmtId="38" fontId="7" fillId="0" borderId="1" xfId="2" applyFont="1" applyBorder="1" applyAlignment="1">
      <alignment vertical="center" shrinkToFit="1"/>
    </xf>
    <xf numFmtId="177" fontId="7" fillId="0" borderId="1" xfId="3" applyNumberFormat="1" applyFont="1" applyBorder="1" applyAlignment="1">
      <alignment vertical="center" shrinkToFit="1"/>
    </xf>
    <xf numFmtId="179" fontId="7" fillId="0" borderId="1" xfId="3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vertical="center" shrinkToFit="1"/>
    </xf>
    <xf numFmtId="38" fontId="7" fillId="2" borderId="1" xfId="2" applyNumberFormat="1" applyFont="1" applyFill="1" applyBorder="1" applyAlignment="1">
      <alignment horizontal="right" vertical="center" shrinkToFit="1"/>
    </xf>
    <xf numFmtId="179" fontId="7" fillId="0" borderId="1" xfId="3" applyNumberFormat="1" applyFont="1" applyFill="1" applyBorder="1" applyAlignment="1">
      <alignment horizontal="right" vertical="center" shrinkToFit="1"/>
    </xf>
    <xf numFmtId="38" fontId="7" fillId="0" borderId="12" xfId="2" applyFont="1" applyBorder="1" applyAlignment="1">
      <alignment vertical="center" shrinkToFit="1"/>
    </xf>
    <xf numFmtId="0" fontId="7" fillId="0" borderId="13" xfId="4" applyFont="1" applyBorder="1" applyAlignment="1">
      <alignment horizontal="center" vertical="center" shrinkToFit="1"/>
    </xf>
    <xf numFmtId="0" fontId="13" fillId="0" borderId="12" xfId="11" applyFont="1" applyFill="1" applyBorder="1" applyAlignment="1">
      <alignment horizontal="center" vertical="center" shrinkToFit="1"/>
    </xf>
    <xf numFmtId="0" fontId="13" fillId="0" borderId="2" xfId="11" applyFont="1" applyFill="1" applyBorder="1" applyAlignment="1">
      <alignment horizontal="center" vertical="center" shrinkToFit="1"/>
    </xf>
    <xf numFmtId="0" fontId="13" fillId="0" borderId="16" xfId="11" applyFont="1" applyFill="1" applyBorder="1" applyAlignment="1">
      <alignment horizontal="center" vertical="center" shrinkToFit="1"/>
    </xf>
    <xf numFmtId="0" fontId="13" fillId="0" borderId="8" xfId="11" applyFont="1" applyFill="1" applyBorder="1" applyAlignment="1">
      <alignment horizontal="center" vertical="center" shrinkToFit="1"/>
    </xf>
    <xf numFmtId="38" fontId="7" fillId="0" borderId="13" xfId="2" applyFont="1" applyBorder="1" applyAlignment="1">
      <alignment vertical="center" shrinkToFit="1"/>
    </xf>
    <xf numFmtId="38" fontId="7" fillId="0" borderId="10" xfId="2" applyFont="1" applyBorder="1" applyAlignment="1">
      <alignment vertical="center" shrinkToFit="1"/>
    </xf>
    <xf numFmtId="38" fontId="7" fillId="0" borderId="12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7" fillId="0" borderId="10" xfId="2" applyFont="1" applyBorder="1" applyAlignment="1">
      <alignment horizontal="center" vertical="center" shrinkToFit="1"/>
    </xf>
    <xf numFmtId="38" fontId="7" fillId="0" borderId="11" xfId="2" applyFont="1" applyBorder="1" applyAlignment="1">
      <alignment horizontal="center" vertical="center" shrinkToFit="1"/>
    </xf>
    <xf numFmtId="38" fontId="7" fillId="0" borderId="10" xfId="2" applyFont="1" applyFill="1" applyBorder="1" applyAlignment="1">
      <alignment horizontal="center" vertical="center" shrinkToFit="1"/>
    </xf>
    <xf numFmtId="38" fontId="7" fillId="2" borderId="1" xfId="11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horizontal="right" vertical="center" shrinkToFit="1"/>
    </xf>
    <xf numFmtId="180" fontId="7" fillId="0" borderId="1" xfId="3" applyNumberFormat="1" applyFont="1" applyFill="1" applyBorder="1" applyAlignment="1">
      <alignment vertical="center" shrinkToFit="1"/>
    </xf>
    <xf numFmtId="38" fontId="7" fillId="0" borderId="13" xfId="1" applyFont="1" applyBorder="1" applyAlignment="1">
      <alignment horizontal="center" vertical="center" shrinkToFit="1"/>
    </xf>
    <xf numFmtId="38" fontId="8" fillId="6" borderId="14" xfId="1" applyFont="1" applyFill="1" applyBorder="1" applyAlignment="1">
      <alignment horizontal="center" vertical="center" shrinkToFit="1"/>
    </xf>
    <xf numFmtId="38" fontId="7" fillId="0" borderId="9" xfId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top" wrapText="1" shrinkToFit="1"/>
    </xf>
    <xf numFmtId="38" fontId="30" fillId="0" borderId="0" xfId="2" applyFont="1" applyAlignment="1">
      <alignment vertical="center"/>
    </xf>
    <xf numFmtId="0" fontId="4" fillId="7" borderId="1" xfId="0" applyFont="1" applyFill="1" applyBorder="1" applyAlignment="1">
      <alignment horizontal="center" vertical="center" shrinkToFit="1"/>
    </xf>
    <xf numFmtId="0" fontId="4" fillId="7" borderId="1" xfId="0" quotePrefix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7" borderId="1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/>
    </xf>
    <xf numFmtId="0" fontId="26" fillId="4" borderId="0" xfId="8" applyFont="1" applyFill="1" applyAlignment="1" applyProtection="1">
      <alignment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10" fillId="0" borderId="0" xfId="8" applyAlignment="1" applyProtection="1">
      <alignment horizontal="left" vertical="center"/>
    </xf>
    <xf numFmtId="38" fontId="31" fillId="0" borderId="12" xfId="2" applyFont="1" applyBorder="1" applyAlignment="1">
      <alignment horizontal="center" vertical="center" wrapText="1" shrinkToFit="1"/>
    </xf>
    <xf numFmtId="0" fontId="28" fillId="4" borderId="0" xfId="13" applyFont="1" applyFill="1" applyAlignment="1">
      <alignment horizontal="center" vertical="center"/>
    </xf>
    <xf numFmtId="0" fontId="22" fillId="4" borderId="0" xfId="13" applyFont="1" applyFill="1" applyAlignment="1">
      <alignment horizontal="center" vertical="center"/>
    </xf>
    <xf numFmtId="0" fontId="23" fillId="4" borderId="0" xfId="13" applyFont="1" applyFill="1" applyAlignment="1">
      <alignment vertical="center"/>
    </xf>
    <xf numFmtId="0" fontId="27" fillId="4" borderId="0" xfId="8" applyFont="1" applyFill="1" applyAlignment="1" applyProtection="1">
      <alignment vertical="center" shrinkToFit="1"/>
    </xf>
    <xf numFmtId="0" fontId="3" fillId="0" borderId="0" xfId="0" applyFont="1" applyAlignment="1">
      <alignment horizontal="left" vertical="top" wrapText="1"/>
    </xf>
    <xf numFmtId="38" fontId="7" fillId="0" borderId="7" xfId="2" applyFont="1" applyBorder="1" applyAlignment="1">
      <alignment horizontal="center" vertical="center" shrinkToFit="1"/>
    </xf>
    <xf numFmtId="38" fontId="7" fillId="0" borderId="16" xfId="2" applyFont="1" applyBorder="1" applyAlignment="1">
      <alignment horizontal="center" vertical="center" shrinkToFit="1"/>
    </xf>
    <xf numFmtId="38" fontId="7" fillId="0" borderId="8" xfId="2" applyFont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shrinkToFit="1"/>
    </xf>
    <xf numFmtId="38" fontId="7" fillId="0" borderId="16" xfId="2" applyFont="1" applyFill="1" applyBorder="1" applyAlignment="1">
      <alignment horizontal="center" vertical="center" shrinkToFit="1"/>
    </xf>
    <xf numFmtId="38" fontId="7" fillId="0" borderId="8" xfId="2" applyFont="1" applyFill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wrapText="1" shrinkToFit="1"/>
    </xf>
    <xf numFmtId="38" fontId="7" fillId="0" borderId="16" xfId="2" applyFont="1" applyFill="1" applyBorder="1" applyAlignment="1">
      <alignment horizontal="center" vertical="center" wrapText="1" shrinkToFit="1"/>
    </xf>
    <xf numFmtId="38" fontId="7" fillId="0" borderId="8" xfId="2" applyFont="1" applyFill="1" applyBorder="1" applyAlignment="1">
      <alignment horizontal="center" vertical="center" wrapText="1" shrinkToFit="1"/>
    </xf>
    <xf numFmtId="38" fontId="7" fillId="4" borderId="2" xfId="2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38" fontId="7" fillId="4" borderId="12" xfId="2" applyFont="1" applyFill="1" applyBorder="1" applyAlignment="1">
      <alignment horizontal="center" vertical="center" wrapText="1"/>
    </xf>
    <xf numFmtId="0" fontId="7" fillId="4" borderId="13" xfId="5" applyFont="1" applyFill="1" applyBorder="1" applyAlignment="1">
      <alignment horizontal="center" vertical="center" wrapText="1"/>
    </xf>
    <xf numFmtId="38" fontId="7" fillId="4" borderId="2" xfId="2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0" borderId="7" xfId="1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</cellXfs>
  <cellStyles count="15">
    <cellStyle name="パーセント" xfId="3" builtinId="5"/>
    <cellStyle name="ハイパーリンク" xfId="8" builtinId="8"/>
    <cellStyle name="ハイパーリンク 2" xfId="9"/>
    <cellStyle name="ハイパーリンク 3" xfId="14"/>
    <cellStyle name="桁区切り" xfId="1" builtinId="6"/>
    <cellStyle name="桁区切り 2" xfId="2"/>
    <cellStyle name="標準" xfId="0" builtinId="0"/>
    <cellStyle name="標準 2" xfId="4"/>
    <cellStyle name="標準 3" xfId="7"/>
    <cellStyle name="標準 4" xfId="12"/>
    <cellStyle name="標準_Sheet5" xfId="11"/>
    <cellStyle name="標準_表４作る" xfId="5"/>
    <cellStyle name="標準_表５作る" xfId="6"/>
    <cellStyle name="標準_目次" xfId="13"/>
    <cellStyle name="未定義" xfId="10"/>
  </cellStyles>
  <dxfs count="0"/>
  <tableStyles count="0" defaultTableStyle="TableStyleMedium2" defaultPivotStyle="PivotStyleLight16"/>
  <colors>
    <mruColors>
      <color rgb="FF8FE9AD"/>
      <color rgb="FF58DE85"/>
      <color rgb="FF99FF99"/>
      <color rgb="FF88E8A8"/>
      <color rgb="FFFF99CC"/>
      <color rgb="FFA2E6E8"/>
      <color rgb="FF6F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2114549</xdr:colOff>
      <xdr:row>4</xdr:row>
      <xdr:rowOff>133351</xdr:rowOff>
    </xdr:from>
    <xdr:ext cx="3095625" cy="483638"/>
    <xdr:sp macro="" textlink="">
      <xdr:nvSpPr>
        <xdr:cNvPr id="3" name="円形吹き出し 2"/>
        <xdr:cNvSpPr/>
      </xdr:nvSpPr>
      <xdr:spPr>
        <a:xfrm>
          <a:off x="2552699" y="1466851"/>
          <a:ext cx="3095625" cy="483638"/>
        </a:xfrm>
        <a:prstGeom prst="wedgeEllipseCallout">
          <a:avLst>
            <a:gd name="adj1" fmla="val -64761"/>
            <a:gd name="adj2" fmla="val -26204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ja-JP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必ず</a:t>
          </a:r>
          <a:r>
            <a:rPr kumimoji="1" lang="ja-JP" altLang="en-US" sz="10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最初に見てください！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1996018</xdr:colOff>
      <xdr:row>7</xdr:row>
      <xdr:rowOff>293158</xdr:rowOff>
    </xdr:from>
    <xdr:to>
      <xdr:col>5</xdr:col>
      <xdr:colOff>63501</xdr:colOff>
      <xdr:row>7</xdr:row>
      <xdr:rowOff>772583</xdr:rowOff>
    </xdr:to>
    <xdr:sp macro="" textlink="">
      <xdr:nvSpPr>
        <xdr:cNvPr id="6" name="正方形/長方形 5"/>
        <xdr:cNvSpPr/>
      </xdr:nvSpPr>
      <xdr:spPr>
        <a:xfrm>
          <a:off x="4906435" y="2505075"/>
          <a:ext cx="2311399" cy="479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※2019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年（暦年）は、平成・令和と元号が混在するため西暦で表記。</a:t>
          </a:r>
        </a:p>
      </xdr:txBody>
    </xdr:sp>
    <xdr:clientData/>
  </xdr:twoCellAnchor>
  <xdr:twoCellAnchor>
    <xdr:from>
      <xdr:col>3</xdr:col>
      <xdr:colOff>878416</xdr:colOff>
      <xdr:row>0</xdr:row>
      <xdr:rowOff>52917</xdr:rowOff>
    </xdr:from>
    <xdr:to>
      <xdr:col>4</xdr:col>
      <xdr:colOff>1238249</xdr:colOff>
      <xdr:row>1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3704166" y="52917"/>
          <a:ext cx="2317750" cy="518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利用上の注意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eti.go.jp/statistics/tyo/kkj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6E8"/>
    <pageSetUpPr fitToPage="1"/>
  </sheetPr>
  <dimension ref="B2:C13"/>
  <sheetViews>
    <sheetView showGridLines="0" tabSelected="1" zoomScaleNormal="100" workbookViewId="0">
      <selection activeCell="B1" sqref="B1"/>
    </sheetView>
  </sheetViews>
  <sheetFormatPr defaultRowHeight="30" customHeight="1"/>
  <cols>
    <col min="1" max="1" width="1.625" style="63" customWidth="1"/>
    <col min="2" max="2" width="4.125" style="63" customWidth="1"/>
    <col min="3" max="3" width="104.875" style="63" bestFit="1" customWidth="1"/>
    <col min="4" max="16384" width="9" style="63"/>
  </cols>
  <sheetData>
    <row r="2" spans="2:3" ht="30" customHeight="1">
      <c r="B2" s="176" t="s">
        <v>219</v>
      </c>
      <c r="C2" s="176"/>
    </row>
    <row r="3" spans="2:3" ht="30" customHeight="1">
      <c r="B3" s="177" t="s">
        <v>317</v>
      </c>
      <c r="C3" s="177"/>
    </row>
    <row r="4" spans="2:3" ht="15" customHeight="1">
      <c r="B4" s="54"/>
      <c r="C4" s="53"/>
    </row>
    <row r="5" spans="2:3" ht="30" customHeight="1">
      <c r="B5" s="67"/>
      <c r="C5" s="171" t="s">
        <v>316</v>
      </c>
    </row>
    <row r="6" spans="2:3" ht="15" customHeight="1">
      <c r="B6" s="66"/>
      <c r="C6" s="65"/>
    </row>
    <row r="7" spans="2:3" ht="30" customHeight="1">
      <c r="B7" s="178" t="s">
        <v>216</v>
      </c>
      <c r="C7" s="178"/>
    </row>
    <row r="8" spans="2:3" ht="30" customHeight="1">
      <c r="B8" s="64"/>
      <c r="C8" s="52" t="s">
        <v>212</v>
      </c>
    </row>
    <row r="9" spans="2:3" ht="30" customHeight="1">
      <c r="B9" s="64"/>
      <c r="C9" s="52" t="s">
        <v>213</v>
      </c>
    </row>
    <row r="10" spans="2:3" ht="30" customHeight="1">
      <c r="B10" s="64"/>
      <c r="C10" s="52" t="s">
        <v>214</v>
      </c>
    </row>
    <row r="11" spans="2:3" ht="30" customHeight="1">
      <c r="B11" s="64"/>
      <c r="C11" s="52" t="s">
        <v>215</v>
      </c>
    </row>
    <row r="12" spans="2:3" ht="30" customHeight="1">
      <c r="B12" s="64"/>
      <c r="C12" s="52" t="s">
        <v>308</v>
      </c>
    </row>
    <row r="13" spans="2:3" ht="30" customHeight="1">
      <c r="C13" s="68" t="s">
        <v>218</v>
      </c>
    </row>
  </sheetData>
  <mergeCells count="3">
    <mergeCell ref="B2:C2"/>
    <mergeCell ref="B3:C3"/>
    <mergeCell ref="B7:C7"/>
  </mergeCells>
  <phoneticPr fontId="2"/>
  <hyperlinks>
    <hyperlink ref="C8" location="第1表!A1" display="第1表　産業中分類別　事業所数、従業者数、製造品出荷額等、付加価値額　（従業者4人以上の事業所）"/>
    <hyperlink ref="C9" location="第2表!A1" display="第2表　従業者規模別　事業所数、従業者数、製造品出荷額等、付加価値額　（従業者4人以上の事業所）"/>
    <hyperlink ref="C10" location="第3表!A1" display="第3表　地域別　事業所数、従業者数、製造品出荷額等、付加価値額　（従業者4人以上の事業所）"/>
    <hyperlink ref="C11" location="第4表!A1" display="第4表　市町村別　事業所数、従業者数、製造品出荷額等、付加価値額　（従業者4人以上の事業所）"/>
    <hyperlink ref="C12" location="'（参考）熊本県の主要4項目の全国順位'!A1" display="（参考）熊本県の主要4項目の全国順位"/>
    <hyperlink ref="C5" location="利用上の注意!A1" display="（参考）利用上の注意"/>
  </hyperlink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B1:F28"/>
  <sheetViews>
    <sheetView showGridLines="0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9" sqref="E19"/>
    </sheetView>
  </sheetViews>
  <sheetFormatPr defaultRowHeight="12"/>
  <cols>
    <col min="1" max="1" width="1.625" style="8" customWidth="1"/>
    <col min="2" max="2" width="7" style="8" customWidth="1"/>
    <col min="3" max="3" width="29.625" style="8" customWidth="1"/>
    <col min="4" max="4" width="27.125" style="8" customWidth="1"/>
    <col min="5" max="5" width="28.625" style="8" customWidth="1"/>
    <col min="6" max="6" width="35.375" style="8" customWidth="1"/>
    <col min="7" max="16384" width="9" style="8"/>
  </cols>
  <sheetData>
    <row r="1" spans="2:6" s="1" customFormat="1" ht="30" customHeight="1">
      <c r="B1" s="179" t="s">
        <v>217</v>
      </c>
      <c r="C1" s="179"/>
    </row>
    <row r="2" spans="2:6" s="1" customFormat="1" ht="20.25" customHeight="1">
      <c r="B2" s="1" t="s">
        <v>318</v>
      </c>
    </row>
    <row r="3" spans="2:6" s="1" customFormat="1" ht="40.5" customHeight="1">
      <c r="B3" s="33" t="s">
        <v>202</v>
      </c>
      <c r="C3" s="33" t="s">
        <v>320</v>
      </c>
      <c r="D3" s="34" t="s">
        <v>201</v>
      </c>
      <c r="E3" s="32" t="s">
        <v>203</v>
      </c>
      <c r="F3" s="32" t="s">
        <v>315</v>
      </c>
    </row>
    <row r="4" spans="2:6" s="1" customFormat="1" ht="21" customHeight="1">
      <c r="B4" s="36">
        <v>2016</v>
      </c>
      <c r="C4" s="35" t="s">
        <v>288</v>
      </c>
      <c r="D4" s="36" t="s">
        <v>289</v>
      </c>
      <c r="E4" s="36" t="s">
        <v>290</v>
      </c>
      <c r="F4" s="167"/>
    </row>
    <row r="5" spans="2:6" s="1" customFormat="1" ht="21" customHeight="1">
      <c r="B5" s="7">
        <v>2017</v>
      </c>
      <c r="C5" s="27" t="s">
        <v>291</v>
      </c>
      <c r="D5" s="7" t="s">
        <v>220</v>
      </c>
      <c r="E5" s="7" t="s">
        <v>221</v>
      </c>
      <c r="F5" s="168"/>
    </row>
    <row r="6" spans="2:6" s="1" customFormat="1" ht="21" customHeight="1">
      <c r="B6" s="7">
        <v>2018</v>
      </c>
      <c r="C6" s="27" t="s">
        <v>222</v>
      </c>
      <c r="D6" s="7" t="s">
        <v>223</v>
      </c>
      <c r="E6" s="7" t="s">
        <v>224</v>
      </c>
      <c r="F6" s="168"/>
    </row>
    <row r="7" spans="2:6" s="1" customFormat="1" ht="21" customHeight="1">
      <c r="B7" s="159">
        <v>2019</v>
      </c>
      <c r="C7" s="160" t="s">
        <v>292</v>
      </c>
      <c r="D7" s="159" t="s">
        <v>293</v>
      </c>
      <c r="E7" s="159" t="s">
        <v>294</v>
      </c>
      <c r="F7" s="169" t="s">
        <v>314</v>
      </c>
    </row>
    <row r="8" spans="2:6" s="1" customFormat="1" ht="63" customHeight="1">
      <c r="B8" s="159">
        <v>2020</v>
      </c>
      <c r="C8" s="160" t="s">
        <v>295</v>
      </c>
      <c r="D8" s="159" t="s">
        <v>296</v>
      </c>
      <c r="E8" s="161" t="s">
        <v>297</v>
      </c>
      <c r="F8" s="170" t="s">
        <v>313</v>
      </c>
    </row>
    <row r="9" spans="2:6" s="1" customFormat="1" ht="36.75" customHeight="1">
      <c r="B9" s="36">
        <v>2021</v>
      </c>
      <c r="C9" s="35" t="s">
        <v>298</v>
      </c>
      <c r="D9" s="36" t="s">
        <v>299</v>
      </c>
      <c r="E9" s="36" t="s">
        <v>300</v>
      </c>
      <c r="F9" s="165" t="s">
        <v>312</v>
      </c>
    </row>
    <row r="10" spans="2:6" ht="51" customHeight="1">
      <c r="B10" s="163">
        <v>2022</v>
      </c>
      <c r="C10" s="164" t="s">
        <v>309</v>
      </c>
      <c r="D10" s="163" t="s">
        <v>310</v>
      </c>
      <c r="E10" s="163" t="s">
        <v>311</v>
      </c>
      <c r="F10" s="166" t="s">
        <v>319</v>
      </c>
    </row>
    <row r="12" spans="2:6" ht="53.25" customHeight="1">
      <c r="B12" s="172" t="s">
        <v>321</v>
      </c>
      <c r="C12" s="180" t="s">
        <v>329</v>
      </c>
      <c r="D12" s="180"/>
      <c r="E12" s="180"/>
      <c r="F12" s="180"/>
    </row>
    <row r="13" spans="2:6" ht="39.75" customHeight="1">
      <c r="B13" s="172" t="s">
        <v>322</v>
      </c>
      <c r="C13" s="180" t="s">
        <v>330</v>
      </c>
      <c r="D13" s="180"/>
      <c r="E13" s="180"/>
      <c r="F13" s="180"/>
    </row>
    <row r="14" spans="2:6" ht="29.25" customHeight="1">
      <c r="B14" s="172" t="s">
        <v>323</v>
      </c>
      <c r="C14" s="180" t="s">
        <v>332</v>
      </c>
      <c r="D14" s="180"/>
      <c r="E14" s="180"/>
      <c r="F14" s="180"/>
    </row>
    <row r="15" spans="2:6" ht="29.25" customHeight="1">
      <c r="B15" s="172" t="s">
        <v>324</v>
      </c>
      <c r="C15" s="180" t="s">
        <v>331</v>
      </c>
      <c r="D15" s="180"/>
      <c r="E15" s="180"/>
      <c r="F15" s="180"/>
    </row>
    <row r="16" spans="2:6" ht="15" customHeight="1">
      <c r="B16" s="172" t="s">
        <v>325</v>
      </c>
      <c r="C16" s="173" t="s">
        <v>327</v>
      </c>
      <c r="D16" s="173"/>
      <c r="E16" s="173"/>
      <c r="F16" s="173"/>
    </row>
    <row r="17" spans="2:6" ht="15" customHeight="1">
      <c r="B17" s="172" t="s">
        <v>326</v>
      </c>
      <c r="C17" s="174" t="s">
        <v>328</v>
      </c>
      <c r="D17" s="173"/>
      <c r="E17" s="173"/>
      <c r="F17" s="173"/>
    </row>
    <row r="18" spans="2:6" ht="15" customHeight="1"/>
    <row r="19" spans="2:6" ht="15" customHeight="1"/>
    <row r="20" spans="2:6" ht="15" customHeight="1"/>
    <row r="21" spans="2:6" ht="15" customHeight="1"/>
    <row r="22" spans="2:6" ht="15" customHeight="1"/>
    <row r="23" spans="2:6" ht="15" customHeight="1"/>
    <row r="24" spans="2:6" ht="15" customHeight="1"/>
    <row r="25" spans="2:6" ht="15" customHeight="1"/>
    <row r="26" spans="2:6" ht="15" customHeight="1"/>
    <row r="27" spans="2:6" ht="15" customHeight="1"/>
    <row r="28" spans="2:6" ht="15" customHeight="1"/>
  </sheetData>
  <mergeCells count="5">
    <mergeCell ref="B1:C1"/>
    <mergeCell ref="C12:F12"/>
    <mergeCell ref="C13:F13"/>
    <mergeCell ref="C14:F14"/>
    <mergeCell ref="C15:F15"/>
  </mergeCells>
  <phoneticPr fontId="2"/>
  <hyperlinks>
    <hyperlink ref="B1" location="目次!A1" display="目次へ ⏎"/>
    <hyperlink ref="C17" r:id="rId1"/>
  </hyperlinks>
  <pageMargins left="0.7" right="0.7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33"/>
  <sheetViews>
    <sheetView showGridLines="0" zoomScale="90" zoomScaleNormal="90" zoomScaleSheetLayoutView="70" workbookViewId="0">
      <pane xSplit="2" ySplit="6" topLeftCell="C24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RowHeight="12"/>
  <cols>
    <col min="1" max="1" width="1.625" style="2" customWidth="1"/>
    <col min="2" max="2" width="18.625" style="2" customWidth="1"/>
    <col min="3" max="10" width="8.625" style="2" customWidth="1"/>
    <col min="11" max="12" width="12.625" style="2" customWidth="1"/>
    <col min="13" max="14" width="8.625" style="2" customWidth="1"/>
    <col min="15" max="16" width="12.625" style="2" customWidth="1"/>
    <col min="17" max="18" width="8.625" style="2" customWidth="1"/>
    <col min="19" max="16384" width="9" style="2"/>
  </cols>
  <sheetData>
    <row r="1" spans="2:21" ht="30" customHeight="1">
      <c r="B1" s="179" t="s">
        <v>217</v>
      </c>
      <c r="C1" s="179"/>
    </row>
    <row r="2" spans="2:21" ht="22.5" customHeight="1">
      <c r="B2" s="118" t="s">
        <v>336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2:21" s="88" customFormat="1" ht="27.75" customHeight="1">
      <c r="B3" s="137"/>
      <c r="C3" s="181" t="s">
        <v>161</v>
      </c>
      <c r="D3" s="182"/>
      <c r="E3" s="182"/>
      <c r="F3" s="183"/>
      <c r="G3" s="184" t="s">
        <v>2</v>
      </c>
      <c r="H3" s="185"/>
      <c r="I3" s="185"/>
      <c r="J3" s="186"/>
      <c r="K3" s="181" t="s">
        <v>3</v>
      </c>
      <c r="L3" s="182"/>
      <c r="M3" s="182"/>
      <c r="N3" s="183"/>
      <c r="O3" s="187" t="s">
        <v>206</v>
      </c>
      <c r="P3" s="188"/>
      <c r="Q3" s="188"/>
      <c r="R3" s="189"/>
    </row>
    <row r="4" spans="2:21" s="88" customFormat="1" ht="17.25" customHeight="1">
      <c r="B4" s="138"/>
      <c r="C4" s="139" t="s">
        <v>301</v>
      </c>
      <c r="D4" s="140" t="s">
        <v>302</v>
      </c>
      <c r="E4" s="141"/>
      <c r="F4" s="142"/>
      <c r="G4" s="139" t="s">
        <v>301</v>
      </c>
      <c r="H4" s="140" t="s">
        <v>302</v>
      </c>
      <c r="I4" s="141"/>
      <c r="J4" s="142"/>
      <c r="K4" s="139" t="s">
        <v>301</v>
      </c>
      <c r="L4" s="140" t="s">
        <v>302</v>
      </c>
      <c r="M4" s="141"/>
      <c r="N4" s="142"/>
      <c r="O4" s="139" t="s">
        <v>301</v>
      </c>
      <c r="P4" s="140" t="s">
        <v>302</v>
      </c>
      <c r="Q4" s="141"/>
      <c r="R4" s="142"/>
      <c r="S4" s="89"/>
      <c r="T4" s="89"/>
      <c r="U4" s="89"/>
    </row>
    <row r="5" spans="2:21" s="88" customFormat="1" ht="25.5" customHeight="1">
      <c r="B5" s="143"/>
      <c r="C5" s="144"/>
      <c r="D5" s="144"/>
      <c r="E5" s="175" t="s">
        <v>334</v>
      </c>
      <c r="F5" s="145" t="s">
        <v>46</v>
      </c>
      <c r="G5" s="146" t="s">
        <v>47</v>
      </c>
      <c r="H5" s="147" t="s">
        <v>47</v>
      </c>
      <c r="I5" s="175" t="s">
        <v>334</v>
      </c>
      <c r="J5" s="145" t="s">
        <v>46</v>
      </c>
      <c r="K5" s="148" t="s">
        <v>48</v>
      </c>
      <c r="L5" s="146" t="s">
        <v>284</v>
      </c>
      <c r="M5" s="175" t="s">
        <v>334</v>
      </c>
      <c r="N5" s="145" t="s">
        <v>46</v>
      </c>
      <c r="O5" s="149" t="s">
        <v>48</v>
      </c>
      <c r="P5" s="147" t="s">
        <v>48</v>
      </c>
      <c r="Q5" s="175" t="s">
        <v>334</v>
      </c>
      <c r="R5" s="145" t="s">
        <v>46</v>
      </c>
    </row>
    <row r="6" spans="2:21" s="88" customFormat="1" ht="24" customHeight="1">
      <c r="B6" s="131" t="s">
        <v>225</v>
      </c>
      <c r="C6" s="131">
        <v>1866</v>
      </c>
      <c r="D6" s="131">
        <v>1865</v>
      </c>
      <c r="E6" s="128">
        <f>(D6-C6)/C6</f>
        <v>-5.3590568060021436E-4</v>
      </c>
      <c r="F6" s="132">
        <f>D6/D$6</f>
        <v>1</v>
      </c>
      <c r="G6" s="131">
        <v>89466</v>
      </c>
      <c r="H6" s="131">
        <v>92609</v>
      </c>
      <c r="I6" s="128">
        <f t="shared" ref="I6:I30" si="0">(H6-G6)/G6</f>
        <v>3.513066416292223E-2</v>
      </c>
      <c r="J6" s="132">
        <f t="shared" ref="J6:J30" si="1">H6/H$6</f>
        <v>1</v>
      </c>
      <c r="K6" s="126">
        <v>281954735</v>
      </c>
      <c r="L6" s="131">
        <v>321069068</v>
      </c>
      <c r="M6" s="128">
        <f t="shared" ref="M6:M30" si="2">(L6-K6)/K6</f>
        <v>0.13872557593331425</v>
      </c>
      <c r="N6" s="132">
        <f t="shared" ref="N6:N30" si="3">L6/L$6</f>
        <v>1</v>
      </c>
      <c r="O6" s="126">
        <v>104409063</v>
      </c>
      <c r="P6" s="131">
        <v>120427183</v>
      </c>
      <c r="Q6" s="128">
        <f t="shared" ref="Q6:Q30" si="4">(P6-O6)/O6</f>
        <v>0.1534169500209</v>
      </c>
      <c r="R6" s="132">
        <f t="shared" ref="R6:R30" si="5">P6/P$6</f>
        <v>1</v>
      </c>
    </row>
    <row r="7" spans="2:21" s="88" customFormat="1" ht="24" customHeight="1">
      <c r="B7" s="131" t="s">
        <v>4</v>
      </c>
      <c r="C7" s="129">
        <v>384</v>
      </c>
      <c r="D7" s="129">
        <v>380</v>
      </c>
      <c r="E7" s="128">
        <f t="shared" ref="E7:E30" si="6">(D7-C7)/C7</f>
        <v>-1.0416666666666666E-2</v>
      </c>
      <c r="F7" s="133">
        <f t="shared" ref="F7:F30" si="7">D7/D$6</f>
        <v>0.20375335120643431</v>
      </c>
      <c r="G7" s="129">
        <v>14694</v>
      </c>
      <c r="H7" s="129">
        <v>15556</v>
      </c>
      <c r="I7" s="128">
        <f t="shared" si="0"/>
        <v>5.8663400027221993E-2</v>
      </c>
      <c r="J7" s="133">
        <f t="shared" si="1"/>
        <v>0.16797503482382922</v>
      </c>
      <c r="K7" s="134">
        <v>40744201</v>
      </c>
      <c r="L7" s="134">
        <v>40279128</v>
      </c>
      <c r="M7" s="128">
        <f t="shared" si="2"/>
        <v>-1.1414458710332791E-2</v>
      </c>
      <c r="N7" s="133">
        <f t="shared" si="3"/>
        <v>0.12545315639063678</v>
      </c>
      <c r="O7" s="134">
        <v>12908005</v>
      </c>
      <c r="P7" s="134">
        <v>12165676</v>
      </c>
      <c r="Q7" s="128">
        <f t="shared" si="4"/>
        <v>-5.7509196812365659E-2</v>
      </c>
      <c r="R7" s="133">
        <f t="shared" si="5"/>
        <v>0.10102101283893687</v>
      </c>
    </row>
    <row r="8" spans="2:21" s="88" customFormat="1" ht="24" customHeight="1">
      <c r="B8" s="131" t="s">
        <v>5</v>
      </c>
      <c r="C8" s="129">
        <v>89</v>
      </c>
      <c r="D8" s="129">
        <v>89</v>
      </c>
      <c r="E8" s="128">
        <f t="shared" si="6"/>
        <v>0</v>
      </c>
      <c r="F8" s="133">
        <f t="shared" si="7"/>
        <v>4.7721179624664878E-2</v>
      </c>
      <c r="G8" s="129">
        <v>1758</v>
      </c>
      <c r="H8" s="129">
        <v>1733</v>
      </c>
      <c r="I8" s="128">
        <f t="shared" si="0"/>
        <v>-1.422070534698521E-2</v>
      </c>
      <c r="J8" s="133">
        <f t="shared" si="1"/>
        <v>1.8713084041507844E-2</v>
      </c>
      <c r="K8" s="134">
        <v>13106474</v>
      </c>
      <c r="L8" s="134">
        <v>12358793</v>
      </c>
      <c r="M8" s="128">
        <f t="shared" si="2"/>
        <v>-5.7046693107543643E-2</v>
      </c>
      <c r="N8" s="133">
        <f t="shared" si="3"/>
        <v>3.849263050154679E-2</v>
      </c>
      <c r="O8" s="134">
        <v>2489135</v>
      </c>
      <c r="P8" s="134">
        <v>2086484</v>
      </c>
      <c r="Q8" s="128">
        <f t="shared" si="4"/>
        <v>-0.16176342384000869</v>
      </c>
      <c r="R8" s="133">
        <f t="shared" si="5"/>
        <v>1.7325689665928665E-2</v>
      </c>
    </row>
    <row r="9" spans="2:21" s="88" customFormat="1" ht="24" customHeight="1">
      <c r="B9" s="131" t="s">
        <v>6</v>
      </c>
      <c r="C9" s="129">
        <v>103</v>
      </c>
      <c r="D9" s="129">
        <v>106</v>
      </c>
      <c r="E9" s="128">
        <f t="shared" si="6"/>
        <v>2.9126213592233011E-2</v>
      </c>
      <c r="F9" s="133">
        <f t="shared" si="7"/>
        <v>5.6836461126005364E-2</v>
      </c>
      <c r="G9" s="129">
        <v>3063</v>
      </c>
      <c r="H9" s="129">
        <v>3018</v>
      </c>
      <c r="I9" s="128">
        <f t="shared" si="0"/>
        <v>-1.4691478942213516E-2</v>
      </c>
      <c r="J9" s="133">
        <f t="shared" si="1"/>
        <v>3.2588625295597619E-2</v>
      </c>
      <c r="K9" s="134">
        <v>2757430</v>
      </c>
      <c r="L9" s="134">
        <v>3164858</v>
      </c>
      <c r="M9" s="128">
        <f t="shared" si="2"/>
        <v>0.14775642536709907</v>
      </c>
      <c r="N9" s="133">
        <f t="shared" si="3"/>
        <v>9.8572497802871493E-3</v>
      </c>
      <c r="O9" s="134">
        <v>1247470</v>
      </c>
      <c r="P9" s="134">
        <v>1379382</v>
      </c>
      <c r="Q9" s="128">
        <f t="shared" si="4"/>
        <v>0.10574362509719673</v>
      </c>
      <c r="R9" s="133">
        <f t="shared" si="5"/>
        <v>1.145407511525035E-2</v>
      </c>
    </row>
    <row r="10" spans="2:21" s="88" customFormat="1" ht="24" customHeight="1">
      <c r="B10" s="131" t="s">
        <v>7</v>
      </c>
      <c r="C10" s="129">
        <v>110</v>
      </c>
      <c r="D10" s="129">
        <v>112</v>
      </c>
      <c r="E10" s="128">
        <f t="shared" si="6"/>
        <v>1.8181818181818181E-2</v>
      </c>
      <c r="F10" s="133">
        <f t="shared" si="7"/>
        <v>6.0053619302949064E-2</v>
      </c>
      <c r="G10" s="129">
        <v>1831</v>
      </c>
      <c r="H10" s="129">
        <v>2077</v>
      </c>
      <c r="I10" s="128">
        <f t="shared" si="0"/>
        <v>0.13435281267067176</v>
      </c>
      <c r="J10" s="133">
        <f t="shared" si="1"/>
        <v>2.2427625824703864E-2</v>
      </c>
      <c r="K10" s="134">
        <v>4148032</v>
      </c>
      <c r="L10" s="134">
        <v>5762012</v>
      </c>
      <c r="M10" s="128">
        <f t="shared" si="2"/>
        <v>0.38909535895576502</v>
      </c>
      <c r="N10" s="133">
        <f t="shared" si="3"/>
        <v>1.7946331721995716E-2</v>
      </c>
      <c r="O10" s="134">
        <v>1703311</v>
      </c>
      <c r="P10" s="134">
        <v>1952813</v>
      </c>
      <c r="Q10" s="128">
        <f t="shared" si="4"/>
        <v>0.14648058986291992</v>
      </c>
      <c r="R10" s="133">
        <f t="shared" si="5"/>
        <v>1.621571601488013E-2</v>
      </c>
    </row>
    <row r="11" spans="2:21" s="88" customFormat="1" ht="24" customHeight="1">
      <c r="B11" s="131" t="s">
        <v>8</v>
      </c>
      <c r="C11" s="129">
        <v>37</v>
      </c>
      <c r="D11" s="129">
        <v>37</v>
      </c>
      <c r="E11" s="128">
        <f t="shared" si="6"/>
        <v>0</v>
      </c>
      <c r="F11" s="133">
        <f t="shared" si="7"/>
        <v>1.9839142091152815E-2</v>
      </c>
      <c r="G11" s="129">
        <v>586</v>
      </c>
      <c r="H11" s="129">
        <v>568</v>
      </c>
      <c r="I11" s="128">
        <f t="shared" si="0"/>
        <v>-3.0716723549488054E-2</v>
      </c>
      <c r="J11" s="133">
        <f t="shared" si="1"/>
        <v>6.1333131769050527E-3</v>
      </c>
      <c r="K11" s="134">
        <v>1247072</v>
      </c>
      <c r="L11" s="134">
        <v>746502</v>
      </c>
      <c r="M11" s="128">
        <f t="shared" si="2"/>
        <v>-0.40139623053039442</v>
      </c>
      <c r="N11" s="133">
        <f t="shared" si="3"/>
        <v>2.3250511319888342E-3</v>
      </c>
      <c r="O11" s="134">
        <v>505692</v>
      </c>
      <c r="P11" s="134">
        <v>268234</v>
      </c>
      <c r="Q11" s="128">
        <f t="shared" si="4"/>
        <v>-0.46957041044746606</v>
      </c>
      <c r="R11" s="133">
        <f t="shared" si="5"/>
        <v>2.2273542676822392E-3</v>
      </c>
    </row>
    <row r="12" spans="2:21" s="88" customFormat="1" ht="24" customHeight="1">
      <c r="B12" s="131" t="s">
        <v>207</v>
      </c>
      <c r="C12" s="129">
        <v>25</v>
      </c>
      <c r="D12" s="129">
        <v>25</v>
      </c>
      <c r="E12" s="128">
        <f t="shared" si="6"/>
        <v>0</v>
      </c>
      <c r="F12" s="133">
        <f t="shared" si="7"/>
        <v>1.3404825737265416E-2</v>
      </c>
      <c r="G12" s="129">
        <v>1477</v>
      </c>
      <c r="H12" s="129">
        <v>1434</v>
      </c>
      <c r="I12" s="128">
        <f t="shared" si="0"/>
        <v>-2.9113067027758972E-2</v>
      </c>
      <c r="J12" s="133">
        <f t="shared" si="1"/>
        <v>1.5484456154369445E-2</v>
      </c>
      <c r="K12" s="134">
        <v>8993141</v>
      </c>
      <c r="L12" s="134">
        <v>8822380</v>
      </c>
      <c r="M12" s="128">
        <f t="shared" si="2"/>
        <v>-1.8987915345706246E-2</v>
      </c>
      <c r="N12" s="133">
        <f t="shared" si="3"/>
        <v>2.7478137507783839E-2</v>
      </c>
      <c r="O12" s="134">
        <v>3402054</v>
      </c>
      <c r="P12" s="134">
        <v>2573275</v>
      </c>
      <c r="Q12" s="128">
        <f t="shared" si="4"/>
        <v>-0.24361135949047252</v>
      </c>
      <c r="R12" s="133">
        <f t="shared" si="5"/>
        <v>2.1367891666119933E-2</v>
      </c>
    </row>
    <row r="13" spans="2:21" s="88" customFormat="1" ht="24" customHeight="1">
      <c r="B13" s="131" t="s">
        <v>9</v>
      </c>
      <c r="C13" s="129">
        <v>87</v>
      </c>
      <c r="D13" s="129">
        <v>91</v>
      </c>
      <c r="E13" s="128">
        <f t="shared" si="6"/>
        <v>4.5977011494252873E-2</v>
      </c>
      <c r="F13" s="133">
        <f t="shared" si="7"/>
        <v>4.8793565683646116E-2</v>
      </c>
      <c r="G13" s="129">
        <v>2139</v>
      </c>
      <c r="H13" s="129">
        <v>2207</v>
      </c>
      <c r="I13" s="128">
        <f t="shared" si="0"/>
        <v>3.1790556334735855E-2</v>
      </c>
      <c r="J13" s="133">
        <f t="shared" si="1"/>
        <v>2.3831377079981429E-2</v>
      </c>
      <c r="K13" s="134">
        <v>3039636</v>
      </c>
      <c r="L13" s="134">
        <v>3194613</v>
      </c>
      <c r="M13" s="128">
        <f t="shared" si="2"/>
        <v>5.0985381144321225E-2</v>
      </c>
      <c r="N13" s="133">
        <f t="shared" si="3"/>
        <v>9.9499245439613627E-3</v>
      </c>
      <c r="O13" s="134">
        <v>1287775</v>
      </c>
      <c r="P13" s="134">
        <v>1367717</v>
      </c>
      <c r="Q13" s="128">
        <f t="shared" si="4"/>
        <v>6.2077614490108908E-2</v>
      </c>
      <c r="R13" s="133">
        <f t="shared" si="5"/>
        <v>1.1357211602300786E-2</v>
      </c>
    </row>
    <row r="14" spans="2:21" s="88" customFormat="1" ht="24" customHeight="1">
      <c r="B14" s="131" t="s">
        <v>10</v>
      </c>
      <c r="C14" s="129">
        <v>42</v>
      </c>
      <c r="D14" s="129">
        <v>40</v>
      </c>
      <c r="E14" s="128">
        <f t="shared" si="6"/>
        <v>-4.7619047619047616E-2</v>
      </c>
      <c r="F14" s="133">
        <f t="shared" si="7"/>
        <v>2.1447721179624665E-2</v>
      </c>
      <c r="G14" s="129">
        <v>4409</v>
      </c>
      <c r="H14" s="129">
        <v>5003</v>
      </c>
      <c r="I14" s="128">
        <f t="shared" si="0"/>
        <v>0.13472442730777953</v>
      </c>
      <c r="J14" s="133">
        <f t="shared" si="1"/>
        <v>5.4022827155028132E-2</v>
      </c>
      <c r="K14" s="134">
        <v>18781948</v>
      </c>
      <c r="L14" s="134">
        <v>19671180</v>
      </c>
      <c r="M14" s="128">
        <f t="shared" si="2"/>
        <v>4.734503577584178E-2</v>
      </c>
      <c r="N14" s="133">
        <f t="shared" si="3"/>
        <v>6.1267751896922067E-2</v>
      </c>
      <c r="O14" s="134">
        <v>10136462</v>
      </c>
      <c r="P14" s="134">
        <v>10335383</v>
      </c>
      <c r="Q14" s="128">
        <f t="shared" si="4"/>
        <v>1.9624302838603846E-2</v>
      </c>
      <c r="R14" s="133">
        <f t="shared" si="5"/>
        <v>8.5822675101517573E-2</v>
      </c>
    </row>
    <row r="15" spans="2:21" s="88" customFormat="1" ht="24" customHeight="1">
      <c r="B15" s="131" t="s">
        <v>11</v>
      </c>
      <c r="C15" s="129">
        <v>22</v>
      </c>
      <c r="D15" s="129">
        <v>24</v>
      </c>
      <c r="E15" s="128">
        <f t="shared" si="6"/>
        <v>9.0909090909090912E-2</v>
      </c>
      <c r="F15" s="133">
        <f t="shared" si="7"/>
        <v>1.2868632707774798E-2</v>
      </c>
      <c r="G15" s="129">
        <v>167</v>
      </c>
      <c r="H15" s="129">
        <v>209</v>
      </c>
      <c r="I15" s="128">
        <f t="shared" si="0"/>
        <v>0.25149700598802394</v>
      </c>
      <c r="J15" s="133">
        <f t="shared" si="1"/>
        <v>2.2568000950231619E-3</v>
      </c>
      <c r="K15" s="134">
        <v>1113771</v>
      </c>
      <c r="L15" s="134">
        <v>1204599</v>
      </c>
      <c r="M15" s="128">
        <f t="shared" si="2"/>
        <v>8.154997750884159E-2</v>
      </c>
      <c r="N15" s="133">
        <f t="shared" si="3"/>
        <v>3.7518375952678195E-3</v>
      </c>
      <c r="O15" s="134">
        <v>438831</v>
      </c>
      <c r="P15" s="134">
        <v>544226</v>
      </c>
      <c r="Q15" s="128">
        <f t="shared" si="4"/>
        <v>0.24017218473626523</v>
      </c>
      <c r="R15" s="133">
        <f t="shared" si="5"/>
        <v>4.5191292069000737E-3</v>
      </c>
      <c r="S15" s="89"/>
    </row>
    <row r="16" spans="2:21" s="88" customFormat="1" ht="24" customHeight="1">
      <c r="B16" s="131" t="s">
        <v>64</v>
      </c>
      <c r="C16" s="129">
        <v>103</v>
      </c>
      <c r="D16" s="129">
        <v>103</v>
      </c>
      <c r="E16" s="128">
        <f t="shared" si="6"/>
        <v>0</v>
      </c>
      <c r="F16" s="133">
        <f t="shared" si="7"/>
        <v>5.522788203753351E-2</v>
      </c>
      <c r="G16" s="129">
        <v>5338</v>
      </c>
      <c r="H16" s="129">
        <v>5247</v>
      </c>
      <c r="I16" s="128">
        <f t="shared" si="0"/>
        <v>-1.7047583364556012E-2</v>
      </c>
      <c r="J16" s="133">
        <f t="shared" si="1"/>
        <v>5.6657560280318327E-2</v>
      </c>
      <c r="K16" s="134">
        <v>11137286</v>
      </c>
      <c r="L16" s="134">
        <v>12496833</v>
      </c>
      <c r="M16" s="128">
        <f t="shared" si="2"/>
        <v>0.12207166090553839</v>
      </c>
      <c r="N16" s="133">
        <f t="shared" si="3"/>
        <v>3.8922569146399369E-2</v>
      </c>
      <c r="O16" s="134">
        <v>4773853</v>
      </c>
      <c r="P16" s="134">
        <v>5177530</v>
      </c>
      <c r="Q16" s="128">
        <f t="shared" si="4"/>
        <v>8.455999797228779E-2</v>
      </c>
      <c r="R16" s="133">
        <f t="shared" si="5"/>
        <v>4.299303422218221E-2</v>
      </c>
      <c r="S16" s="89"/>
    </row>
    <row r="17" spans="2:19" s="88" customFormat="1" ht="24" customHeight="1">
      <c r="B17" s="131" t="s">
        <v>12</v>
      </c>
      <c r="C17" s="129">
        <v>17</v>
      </c>
      <c r="D17" s="129">
        <v>17</v>
      </c>
      <c r="E17" s="128">
        <f t="shared" si="6"/>
        <v>0</v>
      </c>
      <c r="F17" s="133">
        <f t="shared" si="7"/>
        <v>9.1152815013404824E-3</v>
      </c>
      <c r="G17" s="129">
        <v>2151</v>
      </c>
      <c r="H17" s="129">
        <v>2066</v>
      </c>
      <c r="I17" s="128">
        <f t="shared" si="0"/>
        <v>-3.9516503951650392E-2</v>
      </c>
      <c r="J17" s="133">
        <f t="shared" si="1"/>
        <v>2.2308846872334222E-2</v>
      </c>
      <c r="K17" s="134">
        <v>6973742</v>
      </c>
      <c r="L17" s="134">
        <v>9432889</v>
      </c>
      <c r="M17" s="128">
        <f t="shared" si="2"/>
        <v>0.35262947783270443</v>
      </c>
      <c r="N17" s="133">
        <f t="shared" si="3"/>
        <v>2.9379625570159253E-2</v>
      </c>
      <c r="O17" s="134">
        <v>1206603</v>
      </c>
      <c r="P17" s="134">
        <v>2680907</v>
      </c>
      <c r="Q17" s="128">
        <f t="shared" si="4"/>
        <v>1.2218633635089586</v>
      </c>
      <c r="R17" s="133">
        <f t="shared" si="5"/>
        <v>2.226164337000227E-2</v>
      </c>
      <c r="S17" s="89"/>
    </row>
    <row r="18" spans="2:19" s="88" customFormat="1" ht="24" customHeight="1">
      <c r="B18" s="131" t="s">
        <v>13</v>
      </c>
      <c r="C18" s="129">
        <v>1</v>
      </c>
      <c r="D18" s="129">
        <v>1</v>
      </c>
      <c r="E18" s="128">
        <f t="shared" si="6"/>
        <v>0</v>
      </c>
      <c r="F18" s="133">
        <f t="shared" si="7"/>
        <v>5.3619302949061668E-4</v>
      </c>
      <c r="G18" s="129">
        <v>48</v>
      </c>
      <c r="H18" s="129">
        <v>45</v>
      </c>
      <c r="I18" s="128">
        <f t="shared" si="0"/>
        <v>-6.25E-2</v>
      </c>
      <c r="J18" s="133">
        <f t="shared" si="1"/>
        <v>4.859138960576186E-4</v>
      </c>
      <c r="K18" s="135" t="s">
        <v>285</v>
      </c>
      <c r="L18" s="135" t="s">
        <v>285</v>
      </c>
      <c r="M18" s="130" t="s">
        <v>285</v>
      </c>
      <c r="N18" s="136" t="s">
        <v>285</v>
      </c>
      <c r="O18" s="135" t="s">
        <v>285</v>
      </c>
      <c r="P18" s="135" t="s">
        <v>285</v>
      </c>
      <c r="Q18" s="130" t="s">
        <v>285</v>
      </c>
      <c r="R18" s="136" t="s">
        <v>285</v>
      </c>
      <c r="S18" s="89"/>
    </row>
    <row r="19" spans="2:19" s="88" customFormat="1" ht="24" customHeight="1">
      <c r="B19" s="131" t="s">
        <v>14</v>
      </c>
      <c r="C19" s="129">
        <v>153</v>
      </c>
      <c r="D19" s="129">
        <v>154</v>
      </c>
      <c r="E19" s="128">
        <f t="shared" si="6"/>
        <v>6.5359477124183009E-3</v>
      </c>
      <c r="F19" s="133">
        <f t="shared" si="7"/>
        <v>8.2573726541554954E-2</v>
      </c>
      <c r="G19" s="129">
        <v>3220</v>
      </c>
      <c r="H19" s="129">
        <v>3271</v>
      </c>
      <c r="I19" s="128">
        <f t="shared" si="0"/>
        <v>1.5838509316770187E-2</v>
      </c>
      <c r="J19" s="133">
        <f t="shared" si="1"/>
        <v>3.5320541200099344E-2</v>
      </c>
      <c r="K19" s="134">
        <v>8182331</v>
      </c>
      <c r="L19" s="134">
        <v>9123357</v>
      </c>
      <c r="M19" s="128">
        <f t="shared" si="2"/>
        <v>0.1150070805006544</v>
      </c>
      <c r="N19" s="133">
        <f t="shared" si="3"/>
        <v>2.8415558860375799E-2</v>
      </c>
      <c r="O19" s="134">
        <v>4116287</v>
      </c>
      <c r="P19" s="134">
        <v>4472752</v>
      </c>
      <c r="Q19" s="128">
        <f t="shared" si="4"/>
        <v>8.6598674970914322E-2</v>
      </c>
      <c r="R19" s="133">
        <f t="shared" si="5"/>
        <v>3.7140717640136114E-2</v>
      </c>
      <c r="S19" s="89"/>
    </row>
    <row r="20" spans="2:19" s="88" customFormat="1" ht="24" customHeight="1">
      <c r="B20" s="131" t="s">
        <v>15</v>
      </c>
      <c r="C20" s="129">
        <v>32</v>
      </c>
      <c r="D20" s="129">
        <v>31</v>
      </c>
      <c r="E20" s="128">
        <f t="shared" si="6"/>
        <v>-3.125E-2</v>
      </c>
      <c r="F20" s="133">
        <f t="shared" si="7"/>
        <v>1.6621983914209115E-2</v>
      </c>
      <c r="G20" s="129">
        <v>982</v>
      </c>
      <c r="H20" s="129">
        <v>915</v>
      </c>
      <c r="I20" s="128">
        <f t="shared" si="0"/>
        <v>-6.8228105906313646E-2</v>
      </c>
      <c r="J20" s="133">
        <f t="shared" si="1"/>
        <v>9.8802492198382455E-3</v>
      </c>
      <c r="K20" s="134">
        <v>4613659</v>
      </c>
      <c r="L20" s="134">
        <v>5819652</v>
      </c>
      <c r="M20" s="128">
        <f t="shared" si="2"/>
        <v>0.26139621502152632</v>
      </c>
      <c r="N20" s="133">
        <f t="shared" si="3"/>
        <v>1.8125856957357224E-2</v>
      </c>
      <c r="O20" s="134">
        <v>1227693</v>
      </c>
      <c r="P20" s="134">
        <v>1299145</v>
      </c>
      <c r="Q20" s="128">
        <f t="shared" si="4"/>
        <v>5.8200217806894723E-2</v>
      </c>
      <c r="R20" s="133">
        <f t="shared" si="5"/>
        <v>1.0787805274827362E-2</v>
      </c>
      <c r="S20" s="89"/>
    </row>
    <row r="21" spans="2:19" s="88" customFormat="1" ht="24" customHeight="1">
      <c r="B21" s="131" t="s">
        <v>16</v>
      </c>
      <c r="C21" s="129">
        <v>19</v>
      </c>
      <c r="D21" s="129">
        <v>19</v>
      </c>
      <c r="E21" s="128">
        <f t="shared" si="6"/>
        <v>0</v>
      </c>
      <c r="F21" s="133">
        <f t="shared" si="7"/>
        <v>1.0187667560321715E-2</v>
      </c>
      <c r="G21" s="129">
        <v>1177</v>
      </c>
      <c r="H21" s="129">
        <v>1175</v>
      </c>
      <c r="I21" s="128">
        <f t="shared" si="0"/>
        <v>-1.6992353440951572E-3</v>
      </c>
      <c r="J21" s="133">
        <f t="shared" si="1"/>
        <v>1.2687751730393375E-2</v>
      </c>
      <c r="K21" s="134">
        <v>2865505</v>
      </c>
      <c r="L21" s="134">
        <v>4236652</v>
      </c>
      <c r="M21" s="128">
        <f t="shared" si="2"/>
        <v>0.47850099720642608</v>
      </c>
      <c r="N21" s="133">
        <f t="shared" si="3"/>
        <v>1.319545363367112E-2</v>
      </c>
      <c r="O21" s="134">
        <v>699085</v>
      </c>
      <c r="P21" s="134">
        <v>1676713</v>
      </c>
      <c r="Q21" s="128">
        <f t="shared" si="4"/>
        <v>1.3984393886294229</v>
      </c>
      <c r="R21" s="133">
        <f t="shared" si="5"/>
        <v>1.3923044268169919E-2</v>
      </c>
      <c r="S21" s="89"/>
    </row>
    <row r="22" spans="2:19" s="88" customFormat="1" ht="24" customHeight="1">
      <c r="B22" s="131" t="s">
        <v>17</v>
      </c>
      <c r="C22" s="129">
        <v>180</v>
      </c>
      <c r="D22" s="129">
        <v>181</v>
      </c>
      <c r="E22" s="128">
        <f t="shared" si="6"/>
        <v>5.5555555555555558E-3</v>
      </c>
      <c r="F22" s="133">
        <f t="shared" si="7"/>
        <v>9.7050938337801609E-2</v>
      </c>
      <c r="G22" s="129">
        <v>6267</v>
      </c>
      <c r="H22" s="129">
        <v>6564</v>
      </c>
      <c r="I22" s="128">
        <f t="shared" si="0"/>
        <v>4.7391096218286265E-2</v>
      </c>
      <c r="J22" s="133">
        <f t="shared" si="1"/>
        <v>7.087864030493797E-2</v>
      </c>
      <c r="K22" s="134">
        <v>16465418</v>
      </c>
      <c r="L22" s="134">
        <v>17117698</v>
      </c>
      <c r="M22" s="128">
        <f t="shared" si="2"/>
        <v>3.9615149764190623E-2</v>
      </c>
      <c r="N22" s="133">
        <f t="shared" si="3"/>
        <v>5.3314690532567904E-2</v>
      </c>
      <c r="O22" s="134">
        <v>7350752</v>
      </c>
      <c r="P22" s="134">
        <v>7506823</v>
      </c>
      <c r="Q22" s="128">
        <f t="shared" si="4"/>
        <v>2.1231977354153699E-2</v>
      </c>
      <c r="R22" s="133">
        <f t="shared" si="5"/>
        <v>6.2334954725296529E-2</v>
      </c>
      <c r="S22" s="89"/>
    </row>
    <row r="23" spans="2:19" s="88" customFormat="1" ht="24" customHeight="1">
      <c r="B23" s="131" t="s">
        <v>18</v>
      </c>
      <c r="C23" s="129">
        <v>27</v>
      </c>
      <c r="D23" s="129">
        <v>27</v>
      </c>
      <c r="E23" s="128">
        <f t="shared" si="6"/>
        <v>0</v>
      </c>
      <c r="F23" s="133">
        <f t="shared" si="7"/>
        <v>1.4477211796246649E-2</v>
      </c>
      <c r="G23" s="129">
        <v>492</v>
      </c>
      <c r="H23" s="129">
        <v>639</v>
      </c>
      <c r="I23" s="128">
        <f t="shared" si="0"/>
        <v>0.29878048780487804</v>
      </c>
      <c r="J23" s="133">
        <f t="shared" si="1"/>
        <v>6.8999773240181837E-3</v>
      </c>
      <c r="K23" s="134">
        <v>763771</v>
      </c>
      <c r="L23" s="134">
        <v>1835206</v>
      </c>
      <c r="M23" s="128">
        <f t="shared" si="2"/>
        <v>1.4028223119233383</v>
      </c>
      <c r="N23" s="133">
        <f t="shared" si="3"/>
        <v>5.7159227808267097E-3</v>
      </c>
      <c r="O23" s="134">
        <v>380008</v>
      </c>
      <c r="P23" s="134">
        <v>403919</v>
      </c>
      <c r="Q23" s="128">
        <f t="shared" si="4"/>
        <v>6.2922359529273067E-2</v>
      </c>
      <c r="R23" s="133">
        <f t="shared" si="5"/>
        <v>3.3540517177089494E-3</v>
      </c>
      <c r="S23" s="89"/>
    </row>
    <row r="24" spans="2:19" s="88" customFormat="1" ht="24" customHeight="1">
      <c r="B24" s="131" t="s">
        <v>19</v>
      </c>
      <c r="C24" s="129">
        <v>170</v>
      </c>
      <c r="D24" s="129">
        <v>169</v>
      </c>
      <c r="E24" s="128">
        <f t="shared" si="6"/>
        <v>-5.8823529411764705E-3</v>
      </c>
      <c r="F24" s="133">
        <f t="shared" si="7"/>
        <v>9.0616621983914208E-2</v>
      </c>
      <c r="G24" s="129">
        <v>10399</v>
      </c>
      <c r="H24" s="129">
        <v>12423</v>
      </c>
      <c r="I24" s="128">
        <f t="shared" si="0"/>
        <v>0.19463409943263776</v>
      </c>
      <c r="J24" s="133">
        <f t="shared" si="1"/>
        <v>0.13414462957163992</v>
      </c>
      <c r="K24" s="134">
        <v>49866576</v>
      </c>
      <c r="L24" s="134">
        <v>64421941</v>
      </c>
      <c r="M24" s="128">
        <f t="shared" si="2"/>
        <v>0.29188619246687403</v>
      </c>
      <c r="N24" s="133">
        <f t="shared" si="3"/>
        <v>0.20064823248560337</v>
      </c>
      <c r="O24" s="134">
        <v>19312772</v>
      </c>
      <c r="P24" s="134">
        <v>26638301</v>
      </c>
      <c r="Q24" s="128">
        <f t="shared" si="4"/>
        <v>0.37931007521861698</v>
      </c>
      <c r="R24" s="133">
        <f t="shared" si="5"/>
        <v>0.22119840667534338</v>
      </c>
      <c r="S24" s="89"/>
    </row>
    <row r="25" spans="2:19" s="89" customFormat="1" ht="24" customHeight="1">
      <c r="B25" s="126" t="s">
        <v>20</v>
      </c>
      <c r="C25" s="129">
        <v>19</v>
      </c>
      <c r="D25" s="129">
        <v>16</v>
      </c>
      <c r="E25" s="128">
        <f t="shared" si="6"/>
        <v>-0.15789473684210525</v>
      </c>
      <c r="F25" s="133">
        <f t="shared" si="7"/>
        <v>8.5790884718498668E-3</v>
      </c>
      <c r="G25" s="129">
        <v>651</v>
      </c>
      <c r="H25" s="129">
        <v>398</v>
      </c>
      <c r="I25" s="128">
        <f t="shared" si="0"/>
        <v>-0.38863287250384027</v>
      </c>
      <c r="J25" s="133">
        <f t="shared" si="1"/>
        <v>4.2976384584651603E-3</v>
      </c>
      <c r="K25" s="134">
        <v>572678</v>
      </c>
      <c r="L25" s="135">
        <v>347087</v>
      </c>
      <c r="M25" s="130">
        <f t="shared" ref="M25" si="8">(L25-K25)/K25</f>
        <v>-0.39392293749716245</v>
      </c>
      <c r="N25" s="136">
        <f t="shared" ref="N25" si="9">L25/L$6</f>
        <v>1.0810353116918756E-3</v>
      </c>
      <c r="O25" s="134">
        <v>287341</v>
      </c>
      <c r="P25" s="135">
        <v>177582</v>
      </c>
      <c r="Q25" s="130">
        <f t="shared" ref="Q25" si="10">(P25-O25)/O25</f>
        <v>-0.38198168726356491</v>
      </c>
      <c r="R25" s="136">
        <f t="shared" ref="R25" si="11">P25/P$6</f>
        <v>1.4746006306566185E-3</v>
      </c>
    </row>
    <row r="26" spans="2:19" s="89" customFormat="1" ht="24" customHeight="1">
      <c r="B26" s="126" t="s">
        <v>21</v>
      </c>
      <c r="C26" s="129">
        <v>56</v>
      </c>
      <c r="D26" s="129">
        <v>56</v>
      </c>
      <c r="E26" s="128">
        <f t="shared" si="6"/>
        <v>0</v>
      </c>
      <c r="F26" s="133">
        <f t="shared" si="7"/>
        <v>3.0026809651474532E-2</v>
      </c>
      <c r="G26" s="129">
        <v>11512</v>
      </c>
      <c r="H26" s="129">
        <v>11419</v>
      </c>
      <c r="I26" s="128">
        <f t="shared" si="0"/>
        <v>-8.0785267546907569E-3</v>
      </c>
      <c r="J26" s="133">
        <f t="shared" si="1"/>
        <v>0.12330335064626548</v>
      </c>
      <c r="K26" s="134">
        <v>33080057</v>
      </c>
      <c r="L26" s="134">
        <v>41598766</v>
      </c>
      <c r="M26" s="128">
        <f t="shared" si="2"/>
        <v>0.25751796618730133</v>
      </c>
      <c r="N26" s="133">
        <f t="shared" si="3"/>
        <v>0.12956329383931808</v>
      </c>
      <c r="O26" s="134">
        <v>16373159</v>
      </c>
      <c r="P26" s="134">
        <v>21330053</v>
      </c>
      <c r="Q26" s="128">
        <f t="shared" si="4"/>
        <v>0.30274512084076138</v>
      </c>
      <c r="R26" s="133">
        <f t="shared" si="5"/>
        <v>0.17711991984401063</v>
      </c>
    </row>
    <row r="27" spans="2:19" s="89" customFormat="1" ht="24" customHeight="1">
      <c r="B27" s="126" t="s">
        <v>22</v>
      </c>
      <c r="C27" s="129">
        <v>55</v>
      </c>
      <c r="D27" s="129">
        <v>53</v>
      </c>
      <c r="E27" s="128">
        <f t="shared" si="6"/>
        <v>-3.6363636363636362E-2</v>
      </c>
      <c r="F27" s="133">
        <f t="shared" si="7"/>
        <v>2.8418230563002682E-2</v>
      </c>
      <c r="G27" s="129">
        <v>4245</v>
      </c>
      <c r="H27" s="129">
        <v>4137</v>
      </c>
      <c r="I27" s="128">
        <f t="shared" si="0"/>
        <v>-2.5441696113074206E-2</v>
      </c>
      <c r="J27" s="133">
        <f t="shared" si="1"/>
        <v>4.4671684177563738E-2</v>
      </c>
      <c r="K27" s="134">
        <v>14836572</v>
      </c>
      <c r="L27" s="134">
        <v>16037548</v>
      </c>
      <c r="M27" s="128">
        <f t="shared" si="2"/>
        <v>8.094700042570481E-2</v>
      </c>
      <c r="N27" s="133">
        <f t="shared" si="3"/>
        <v>4.9950461126326874E-2</v>
      </c>
      <c r="O27" s="134">
        <v>5830937</v>
      </c>
      <c r="P27" s="134">
        <v>7648081</v>
      </c>
      <c r="Q27" s="128">
        <f t="shared" si="4"/>
        <v>0.31163842106337286</v>
      </c>
      <c r="R27" s="133">
        <f t="shared" si="5"/>
        <v>6.3507929102684393E-2</v>
      </c>
    </row>
    <row r="28" spans="2:19" s="88" customFormat="1" ht="24" customHeight="1">
      <c r="B28" s="131" t="s">
        <v>23</v>
      </c>
      <c r="C28" s="129">
        <v>8</v>
      </c>
      <c r="D28" s="129">
        <v>5</v>
      </c>
      <c r="E28" s="128">
        <f t="shared" si="6"/>
        <v>-0.375</v>
      </c>
      <c r="F28" s="133">
        <f t="shared" si="7"/>
        <v>2.6809651474530832E-3</v>
      </c>
      <c r="G28" s="129">
        <v>813</v>
      </c>
      <c r="H28" s="129">
        <v>617</v>
      </c>
      <c r="I28" s="128">
        <f t="shared" si="0"/>
        <v>-0.24108241082410825</v>
      </c>
      <c r="J28" s="133">
        <f t="shared" si="1"/>
        <v>6.6624194192789034E-3</v>
      </c>
      <c r="K28" s="135" t="s">
        <v>285</v>
      </c>
      <c r="L28" s="135" t="s">
        <v>285</v>
      </c>
      <c r="M28" s="130" t="s">
        <v>285</v>
      </c>
      <c r="N28" s="136" t="s">
        <v>285</v>
      </c>
      <c r="O28" s="135" t="s">
        <v>285</v>
      </c>
      <c r="P28" s="135" t="s">
        <v>285</v>
      </c>
      <c r="Q28" s="130" t="s">
        <v>285</v>
      </c>
      <c r="R28" s="136" t="s">
        <v>285</v>
      </c>
      <c r="S28" s="89"/>
    </row>
    <row r="29" spans="2:19" s="88" customFormat="1" ht="24" customHeight="1">
      <c r="B29" s="131" t="s">
        <v>24</v>
      </c>
      <c r="C29" s="129">
        <v>75</v>
      </c>
      <c r="D29" s="129">
        <v>75</v>
      </c>
      <c r="E29" s="128">
        <f t="shared" si="6"/>
        <v>0</v>
      </c>
      <c r="F29" s="133">
        <f t="shared" si="7"/>
        <v>4.0214477211796246E-2</v>
      </c>
      <c r="G29" s="129">
        <v>11114</v>
      </c>
      <c r="H29" s="129">
        <v>11015</v>
      </c>
      <c r="I29" s="128">
        <f t="shared" si="0"/>
        <v>-8.9076840021594383E-3</v>
      </c>
      <c r="J29" s="133">
        <f t="shared" si="1"/>
        <v>0.11894092366832597</v>
      </c>
      <c r="K29" s="134">
        <v>36043532</v>
      </c>
      <c r="L29" s="134">
        <v>40377909</v>
      </c>
      <c r="M29" s="128">
        <f t="shared" si="2"/>
        <v>0.12025394736564662</v>
      </c>
      <c r="N29" s="133">
        <f t="shared" si="3"/>
        <v>0.12576081916430518</v>
      </c>
      <c r="O29" s="134">
        <v>7665179</v>
      </c>
      <c r="P29" s="134">
        <v>7754174</v>
      </c>
      <c r="Q29" s="128">
        <f t="shared" si="4"/>
        <v>1.1610296380554191E-2</v>
      </c>
      <c r="R29" s="133">
        <f t="shared" si="5"/>
        <v>6.4388901299800391E-2</v>
      </c>
      <c r="S29" s="89"/>
    </row>
    <row r="30" spans="2:19" s="88" customFormat="1" ht="24" customHeight="1">
      <c r="B30" s="131" t="s">
        <v>25</v>
      </c>
      <c r="C30" s="129">
        <v>52</v>
      </c>
      <c r="D30" s="129">
        <v>54</v>
      </c>
      <c r="E30" s="128">
        <f t="shared" si="6"/>
        <v>3.8461538461538464E-2</v>
      </c>
      <c r="F30" s="133">
        <f t="shared" si="7"/>
        <v>2.8954423592493297E-2</v>
      </c>
      <c r="G30" s="129">
        <v>933</v>
      </c>
      <c r="H30" s="129">
        <v>873</v>
      </c>
      <c r="I30" s="128">
        <f t="shared" si="0"/>
        <v>-6.4308681672025719E-2</v>
      </c>
      <c r="J30" s="133">
        <f t="shared" si="1"/>
        <v>9.4267295835178001E-3</v>
      </c>
      <c r="K30" s="134">
        <v>1047789</v>
      </c>
      <c r="L30" s="134">
        <v>1224906</v>
      </c>
      <c r="M30" s="128">
        <f t="shared" si="2"/>
        <v>0.16903880456847706</v>
      </c>
      <c r="N30" s="133">
        <f t="shared" si="3"/>
        <v>3.815085668732187E-3</v>
      </c>
      <c r="O30" s="134">
        <v>552523</v>
      </c>
      <c r="P30" s="134">
        <v>518565</v>
      </c>
      <c r="Q30" s="128">
        <f t="shared" si="4"/>
        <v>-6.1459884927867255E-2</v>
      </c>
      <c r="R30" s="133">
        <f t="shared" si="5"/>
        <v>4.3060460859571876E-3</v>
      </c>
      <c r="S30" s="89"/>
    </row>
    <row r="31" spans="2:19" ht="15" customHeight="1">
      <c r="B31" s="120" t="s">
        <v>303</v>
      </c>
      <c r="C31" s="120"/>
      <c r="D31" s="118"/>
      <c r="E31" s="122"/>
      <c r="F31" s="123"/>
      <c r="G31" s="120"/>
      <c r="H31" s="118"/>
      <c r="I31" s="122"/>
      <c r="J31" s="123"/>
      <c r="K31" s="118"/>
      <c r="L31" s="118"/>
      <c r="M31" s="124"/>
      <c r="N31" s="125"/>
      <c r="O31" s="118"/>
      <c r="P31" s="118"/>
      <c r="Q31" s="124"/>
      <c r="R31" s="127"/>
      <c r="S31" s="17"/>
    </row>
    <row r="32" spans="2:19" ht="15" customHeight="1">
      <c r="B32" s="118" t="s">
        <v>304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21"/>
      <c r="N32" s="121"/>
      <c r="O32" s="118"/>
      <c r="P32" s="118"/>
      <c r="Q32" s="119"/>
      <c r="R32" s="127"/>
      <c r="S32" s="17"/>
    </row>
    <row r="33" spans="2:2">
      <c r="B33" s="162" t="s">
        <v>333</v>
      </c>
    </row>
  </sheetData>
  <mergeCells count="5">
    <mergeCell ref="C3:F3"/>
    <mergeCell ref="G3:J3"/>
    <mergeCell ref="K3:N3"/>
    <mergeCell ref="O3:R3"/>
    <mergeCell ref="B1:C1"/>
  </mergeCells>
  <phoneticPr fontId="6"/>
  <hyperlinks>
    <hyperlink ref="B1" location="目次!A1" display="目次へ ⏎"/>
  </hyperlinks>
  <printOptions horizontalCentered="1"/>
  <pageMargins left="0.78740157480314965" right="0.78740157480314965" top="0.71" bottom="0.47" header="0.39370078740157483" footer="0.19685039370078741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8"/>
  <sheetViews>
    <sheetView showGridLines="0" zoomScale="90" zoomScaleNormal="90" zoomScaleSheetLayoutView="8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1.625" style="11" customWidth="1"/>
    <col min="2" max="2" width="12.625" style="11" customWidth="1"/>
    <col min="3" max="4" width="6.75" style="11" customWidth="1"/>
    <col min="5" max="6" width="7.625" style="11" customWidth="1"/>
    <col min="7" max="8" width="8.5" style="11" customWidth="1"/>
    <col min="9" max="10" width="7.625" style="11" customWidth="1"/>
    <col min="11" max="12" width="12.625" style="11" customWidth="1"/>
    <col min="13" max="14" width="7.625" style="11" customWidth="1"/>
    <col min="15" max="16" width="12.625" style="11" customWidth="1"/>
    <col min="17" max="18" width="7.625" style="11" customWidth="1"/>
    <col min="19" max="19" width="7.5" style="11" customWidth="1"/>
    <col min="20" max="16384" width="9" style="11"/>
  </cols>
  <sheetData>
    <row r="1" spans="2:19" ht="30" customHeight="1">
      <c r="B1" s="179" t="s">
        <v>217</v>
      </c>
      <c r="C1" s="179"/>
    </row>
    <row r="2" spans="2:19" s="14" customFormat="1" ht="26.25" customHeight="1">
      <c r="B2" s="12" t="s">
        <v>337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</row>
    <row r="3" spans="2:19" s="14" customFormat="1" ht="27" customHeight="1">
      <c r="B3" s="193"/>
      <c r="C3" s="195" t="s">
        <v>1</v>
      </c>
      <c r="D3" s="196"/>
      <c r="E3" s="196"/>
      <c r="F3" s="197"/>
      <c r="G3" s="195" t="s">
        <v>2</v>
      </c>
      <c r="H3" s="196"/>
      <c r="I3" s="196"/>
      <c r="J3" s="197"/>
      <c r="K3" s="195" t="s">
        <v>3</v>
      </c>
      <c r="L3" s="196"/>
      <c r="M3" s="196"/>
      <c r="N3" s="197"/>
      <c r="O3" s="190" t="s">
        <v>204</v>
      </c>
      <c r="P3" s="191"/>
      <c r="Q3" s="191"/>
      <c r="R3" s="192"/>
      <c r="S3" s="16"/>
    </row>
    <row r="4" spans="2:19" s="14" customFormat="1" ht="27" customHeight="1">
      <c r="B4" s="194"/>
      <c r="C4" s="29" t="s">
        <v>301</v>
      </c>
      <c r="D4" s="39" t="s">
        <v>302</v>
      </c>
      <c r="E4" s="30"/>
      <c r="F4" s="31"/>
      <c r="G4" s="29" t="s">
        <v>301</v>
      </c>
      <c r="H4" s="39" t="s">
        <v>302</v>
      </c>
      <c r="I4" s="30"/>
      <c r="J4" s="31"/>
      <c r="K4" s="29" t="s">
        <v>301</v>
      </c>
      <c r="L4" s="39" t="s">
        <v>302</v>
      </c>
      <c r="M4" s="30"/>
      <c r="N4" s="31"/>
      <c r="O4" s="29" t="s">
        <v>301</v>
      </c>
      <c r="P4" s="39" t="s">
        <v>302</v>
      </c>
      <c r="Q4" s="30"/>
      <c r="R4" s="31"/>
      <c r="S4" s="15"/>
    </row>
    <row r="5" spans="2:19" s="14" customFormat="1" ht="27" customHeight="1">
      <c r="B5" s="194"/>
      <c r="C5" s="24"/>
      <c r="D5" s="10"/>
      <c r="E5" s="175" t="s">
        <v>334</v>
      </c>
      <c r="F5" s="38" t="s">
        <v>46</v>
      </c>
      <c r="G5" s="24" t="s">
        <v>49</v>
      </c>
      <c r="H5" s="10" t="s">
        <v>47</v>
      </c>
      <c r="I5" s="175" t="s">
        <v>334</v>
      </c>
      <c r="J5" s="38" t="s">
        <v>46</v>
      </c>
      <c r="K5" s="24" t="s">
        <v>226</v>
      </c>
      <c r="L5" s="40" t="s">
        <v>63</v>
      </c>
      <c r="M5" s="175" t="s">
        <v>334</v>
      </c>
      <c r="N5" s="38" t="s">
        <v>46</v>
      </c>
      <c r="O5" s="24" t="s">
        <v>226</v>
      </c>
      <c r="P5" s="40" t="s">
        <v>63</v>
      </c>
      <c r="Q5" s="175" t="s">
        <v>334</v>
      </c>
      <c r="R5" s="4" t="s">
        <v>46</v>
      </c>
    </row>
    <row r="6" spans="2:19" s="14" customFormat="1" ht="36" customHeight="1">
      <c r="B6" s="72" t="s">
        <v>225</v>
      </c>
      <c r="C6" s="72">
        <v>1866</v>
      </c>
      <c r="D6" s="72">
        <f>SUM(D7:D15)</f>
        <v>1865</v>
      </c>
      <c r="E6" s="73">
        <f>(D6-C6)/C6</f>
        <v>-5.3590568060021436E-4</v>
      </c>
      <c r="F6" s="74">
        <f>D6/D$6</f>
        <v>1</v>
      </c>
      <c r="G6" s="72">
        <v>89466</v>
      </c>
      <c r="H6" s="72">
        <f>SUM(H7:H15)</f>
        <v>92609</v>
      </c>
      <c r="I6" s="75">
        <f t="shared" ref="I6:I15" si="0">(H6-G6)/G6</f>
        <v>3.513066416292223E-2</v>
      </c>
      <c r="J6" s="74">
        <f t="shared" ref="J6:J15" si="1">H6/H$6</f>
        <v>1</v>
      </c>
      <c r="K6" s="22">
        <v>281954735</v>
      </c>
      <c r="L6" s="22">
        <v>321069068</v>
      </c>
      <c r="M6" s="75">
        <f t="shared" ref="M6:M15" si="2">(L6-K6)/K6</f>
        <v>0.13872557593331425</v>
      </c>
      <c r="N6" s="74">
        <f t="shared" ref="N6:N15" si="3">L6/L$6</f>
        <v>1</v>
      </c>
      <c r="O6" s="22">
        <v>104409063</v>
      </c>
      <c r="P6" s="22">
        <v>120427183</v>
      </c>
      <c r="Q6" s="75">
        <f t="shared" ref="Q6:Q15" si="4">(P6-O6)/O6</f>
        <v>0.1534169500209</v>
      </c>
      <c r="R6" s="74">
        <f t="shared" ref="R6:R15" si="5">P6/P$6</f>
        <v>1</v>
      </c>
    </row>
    <row r="7" spans="2:19" s="14" customFormat="1" ht="36" customHeight="1">
      <c r="B7" s="72" t="s">
        <v>35</v>
      </c>
      <c r="C7" s="70">
        <v>650</v>
      </c>
      <c r="D7" s="76">
        <v>646</v>
      </c>
      <c r="E7" s="73">
        <f t="shared" ref="E7:E15" si="6">(D7-C7)/C7</f>
        <v>-6.1538461538461538E-3</v>
      </c>
      <c r="F7" s="74">
        <f t="shared" ref="F7:F15" si="7">D7/D$6</f>
        <v>0.34638069705093832</v>
      </c>
      <c r="G7" s="76">
        <v>3980</v>
      </c>
      <c r="H7" s="76">
        <v>3975</v>
      </c>
      <c r="I7" s="75">
        <f t="shared" si="0"/>
        <v>-1.2562814070351759E-3</v>
      </c>
      <c r="J7" s="74">
        <f t="shared" si="1"/>
        <v>4.2922394151756312E-2</v>
      </c>
      <c r="K7" s="70">
        <v>6330336</v>
      </c>
      <c r="L7" s="70">
        <v>6255652</v>
      </c>
      <c r="M7" s="75">
        <f t="shared" si="2"/>
        <v>-1.179779398755453E-2</v>
      </c>
      <c r="N7" s="74">
        <f t="shared" si="3"/>
        <v>1.9483820222756555E-2</v>
      </c>
      <c r="O7" s="70">
        <v>3066262</v>
      </c>
      <c r="P7" s="70">
        <v>2852251</v>
      </c>
      <c r="Q7" s="75">
        <f t="shared" si="4"/>
        <v>-6.9795405611131733E-2</v>
      </c>
      <c r="R7" s="74">
        <f t="shared" si="5"/>
        <v>2.368444506420116E-2</v>
      </c>
    </row>
    <row r="8" spans="2:19" s="14" customFormat="1" ht="36" customHeight="1">
      <c r="B8" s="72" t="s">
        <v>36</v>
      </c>
      <c r="C8" s="70">
        <v>425</v>
      </c>
      <c r="D8" s="76">
        <v>429</v>
      </c>
      <c r="E8" s="73">
        <f t="shared" si="6"/>
        <v>9.4117647058823521E-3</v>
      </c>
      <c r="F8" s="74">
        <f t="shared" si="7"/>
        <v>0.23002680965147454</v>
      </c>
      <c r="G8" s="76">
        <v>5850</v>
      </c>
      <c r="H8" s="76">
        <v>5872</v>
      </c>
      <c r="I8" s="75">
        <f t="shared" si="0"/>
        <v>3.7606837606837607E-3</v>
      </c>
      <c r="J8" s="74">
        <f t="shared" si="1"/>
        <v>6.34063643922297E-2</v>
      </c>
      <c r="K8" s="70">
        <v>9990910</v>
      </c>
      <c r="L8" s="70">
        <v>10160832</v>
      </c>
      <c r="M8" s="75">
        <f t="shared" si="2"/>
        <v>1.700765996290628E-2</v>
      </c>
      <c r="N8" s="74">
        <f t="shared" si="3"/>
        <v>3.1646872940123902E-2</v>
      </c>
      <c r="O8" s="70">
        <v>4691779</v>
      </c>
      <c r="P8" s="70">
        <v>4545728</v>
      </c>
      <c r="Q8" s="75">
        <f t="shared" si="4"/>
        <v>-3.1129130336275429E-2</v>
      </c>
      <c r="R8" s="74">
        <f t="shared" si="5"/>
        <v>3.774669378424305E-2</v>
      </c>
    </row>
    <row r="9" spans="2:19" s="14" customFormat="1" ht="36" customHeight="1">
      <c r="B9" s="72" t="s">
        <v>37</v>
      </c>
      <c r="C9" s="70">
        <v>238</v>
      </c>
      <c r="D9" s="76">
        <v>251</v>
      </c>
      <c r="E9" s="73">
        <f t="shared" si="6"/>
        <v>5.4621848739495799E-2</v>
      </c>
      <c r="F9" s="74">
        <f t="shared" si="7"/>
        <v>0.13458445040214478</v>
      </c>
      <c r="G9" s="76">
        <v>5755</v>
      </c>
      <c r="H9" s="76">
        <v>6138</v>
      </c>
      <c r="I9" s="75">
        <f t="shared" si="0"/>
        <v>6.6550825369244129E-2</v>
      </c>
      <c r="J9" s="74">
        <f t="shared" si="1"/>
        <v>6.6278655422259178E-2</v>
      </c>
      <c r="K9" s="70">
        <v>10643864</v>
      </c>
      <c r="L9" s="70">
        <v>17992169</v>
      </c>
      <c r="M9" s="75">
        <f t="shared" si="2"/>
        <v>0.69037945242442034</v>
      </c>
      <c r="N9" s="74">
        <f t="shared" si="3"/>
        <v>5.603831322673538E-2</v>
      </c>
      <c r="O9" s="70">
        <v>3326327</v>
      </c>
      <c r="P9" s="70">
        <v>4626958</v>
      </c>
      <c r="Q9" s="75">
        <f t="shared" si="4"/>
        <v>0.39101116637059435</v>
      </c>
      <c r="R9" s="74">
        <f t="shared" si="5"/>
        <v>3.8421209271332038E-2</v>
      </c>
    </row>
    <row r="10" spans="2:19" s="14" customFormat="1" ht="36" customHeight="1">
      <c r="B10" s="72" t="s">
        <v>38</v>
      </c>
      <c r="C10" s="70">
        <v>194</v>
      </c>
      <c r="D10" s="76">
        <v>179</v>
      </c>
      <c r="E10" s="73">
        <f t="shared" si="6"/>
        <v>-7.7319587628865982E-2</v>
      </c>
      <c r="F10" s="74">
        <f t="shared" si="7"/>
        <v>9.5978552278820378E-2</v>
      </c>
      <c r="G10" s="76">
        <v>7482</v>
      </c>
      <c r="H10" s="76">
        <v>6932</v>
      </c>
      <c r="I10" s="75">
        <f t="shared" si="0"/>
        <v>-7.350975674953221E-2</v>
      </c>
      <c r="J10" s="74">
        <f t="shared" si="1"/>
        <v>7.4852336166031375E-2</v>
      </c>
      <c r="K10" s="70">
        <v>19565268</v>
      </c>
      <c r="L10" s="70">
        <v>16792609</v>
      </c>
      <c r="M10" s="75">
        <f t="shared" si="2"/>
        <v>-0.1417133156571124</v>
      </c>
      <c r="N10" s="74">
        <f t="shared" si="3"/>
        <v>5.2302170073885781E-2</v>
      </c>
      <c r="O10" s="70">
        <v>7079372</v>
      </c>
      <c r="P10" s="70">
        <v>5990926</v>
      </c>
      <c r="Q10" s="75">
        <f t="shared" si="4"/>
        <v>-0.15374894835304601</v>
      </c>
      <c r="R10" s="74">
        <f t="shared" si="5"/>
        <v>4.9747290028365108E-2</v>
      </c>
    </row>
    <row r="11" spans="2:19" s="14" customFormat="1" ht="36" customHeight="1">
      <c r="B11" s="72" t="s">
        <v>39</v>
      </c>
      <c r="C11" s="70">
        <v>188</v>
      </c>
      <c r="D11" s="76">
        <v>196</v>
      </c>
      <c r="E11" s="73">
        <f t="shared" si="6"/>
        <v>4.2553191489361701E-2</v>
      </c>
      <c r="F11" s="74">
        <f t="shared" si="7"/>
        <v>0.10509383378016086</v>
      </c>
      <c r="G11" s="76">
        <v>12934</v>
      </c>
      <c r="H11" s="76">
        <v>13906</v>
      </c>
      <c r="I11" s="75">
        <f t="shared" si="0"/>
        <v>7.5150765424462654E-2</v>
      </c>
      <c r="J11" s="74">
        <f t="shared" si="1"/>
        <v>0.1501581919683832</v>
      </c>
      <c r="K11" s="70">
        <v>37201980</v>
      </c>
      <c r="L11" s="70">
        <v>37768449</v>
      </c>
      <c r="M11" s="75">
        <f t="shared" si="2"/>
        <v>1.5226850828907493E-2</v>
      </c>
      <c r="N11" s="74">
        <f t="shared" si="3"/>
        <v>0.11763340902089017</v>
      </c>
      <c r="O11" s="70">
        <v>10888783</v>
      </c>
      <c r="P11" s="70">
        <v>12309336</v>
      </c>
      <c r="Q11" s="75">
        <f t="shared" si="4"/>
        <v>0.13046021763864704</v>
      </c>
      <c r="R11" s="74">
        <f t="shared" si="5"/>
        <v>0.10221393287925701</v>
      </c>
    </row>
    <row r="12" spans="2:19" s="14" customFormat="1" ht="36" customHeight="1">
      <c r="B12" s="72" t="s">
        <v>40</v>
      </c>
      <c r="C12" s="70">
        <v>102</v>
      </c>
      <c r="D12" s="76">
        <v>91</v>
      </c>
      <c r="E12" s="73">
        <f t="shared" si="6"/>
        <v>-0.10784313725490197</v>
      </c>
      <c r="F12" s="74">
        <f t="shared" si="7"/>
        <v>4.8793565683646116E-2</v>
      </c>
      <c r="G12" s="76">
        <v>14193</v>
      </c>
      <c r="H12" s="76">
        <v>12994</v>
      </c>
      <c r="I12" s="75">
        <f t="shared" si="0"/>
        <v>-8.447826393292468E-2</v>
      </c>
      <c r="J12" s="74">
        <f t="shared" si="1"/>
        <v>0.14031033700828213</v>
      </c>
      <c r="K12" s="70">
        <v>47207007</v>
      </c>
      <c r="L12" s="70">
        <v>48186287</v>
      </c>
      <c r="M12" s="75">
        <f t="shared" si="2"/>
        <v>2.0744378053876619E-2</v>
      </c>
      <c r="N12" s="74">
        <f t="shared" si="3"/>
        <v>0.15008075147245264</v>
      </c>
      <c r="O12" s="70">
        <v>19464208</v>
      </c>
      <c r="P12" s="70">
        <v>18729195</v>
      </c>
      <c r="Q12" s="75">
        <f t="shared" si="4"/>
        <v>-3.7762286551808327E-2</v>
      </c>
      <c r="R12" s="74">
        <f t="shared" si="5"/>
        <v>0.15552298520509278</v>
      </c>
    </row>
    <row r="13" spans="2:19" s="14" customFormat="1" ht="36" customHeight="1">
      <c r="B13" s="72" t="s">
        <v>41</v>
      </c>
      <c r="C13" s="70">
        <v>25</v>
      </c>
      <c r="D13" s="76">
        <v>21</v>
      </c>
      <c r="E13" s="73">
        <f t="shared" si="6"/>
        <v>-0.16</v>
      </c>
      <c r="F13" s="74">
        <f t="shared" si="7"/>
        <v>1.1260053619302948E-2</v>
      </c>
      <c r="G13" s="76">
        <v>6046</v>
      </c>
      <c r="H13" s="76">
        <v>4985</v>
      </c>
      <c r="I13" s="75">
        <f t="shared" si="0"/>
        <v>-0.17548792590142243</v>
      </c>
      <c r="J13" s="74">
        <f t="shared" si="1"/>
        <v>5.3828461596605079E-2</v>
      </c>
      <c r="K13" s="70">
        <v>20128645</v>
      </c>
      <c r="L13" s="70">
        <v>19425075</v>
      </c>
      <c r="M13" s="75">
        <f t="shared" si="2"/>
        <v>-3.4953669260896596E-2</v>
      </c>
      <c r="N13" s="74">
        <f t="shared" si="3"/>
        <v>6.0501234581713116E-2</v>
      </c>
      <c r="O13" s="70">
        <v>7882759</v>
      </c>
      <c r="P13" s="70">
        <v>5769062</v>
      </c>
      <c r="Q13" s="75">
        <f t="shared" si="4"/>
        <v>-0.26814177624864594</v>
      </c>
      <c r="R13" s="74">
        <f t="shared" si="5"/>
        <v>4.7904981718288636E-2</v>
      </c>
    </row>
    <row r="14" spans="2:19" s="14" customFormat="1" ht="36" customHeight="1">
      <c r="B14" s="72" t="s">
        <v>42</v>
      </c>
      <c r="C14" s="70">
        <v>16</v>
      </c>
      <c r="D14" s="70">
        <v>24</v>
      </c>
      <c r="E14" s="73">
        <f t="shared" si="6"/>
        <v>0.5</v>
      </c>
      <c r="F14" s="74">
        <f t="shared" si="7"/>
        <v>1.2868632707774798E-2</v>
      </c>
      <c r="G14" s="70">
        <v>5938</v>
      </c>
      <c r="H14" s="70">
        <v>9179</v>
      </c>
      <c r="I14" s="75">
        <f t="shared" si="0"/>
        <v>0.54580666891209162</v>
      </c>
      <c r="J14" s="74">
        <f t="shared" si="1"/>
        <v>9.9115636709175128E-2</v>
      </c>
      <c r="K14" s="70">
        <v>21526581</v>
      </c>
      <c r="L14" s="70">
        <v>30239243</v>
      </c>
      <c r="M14" s="75">
        <f t="shared" si="2"/>
        <v>0.40473970297466189</v>
      </c>
      <c r="N14" s="74">
        <f t="shared" si="3"/>
        <v>9.418298432909146E-2</v>
      </c>
      <c r="O14" s="70">
        <v>8245130</v>
      </c>
      <c r="P14" s="70">
        <v>11894016</v>
      </c>
      <c r="Q14" s="75">
        <f t="shared" si="4"/>
        <v>0.44255045099349555</v>
      </c>
      <c r="R14" s="74">
        <f t="shared" si="5"/>
        <v>9.8765209844690963E-2</v>
      </c>
    </row>
    <row r="15" spans="2:19" s="14" customFormat="1" ht="36" customHeight="1">
      <c r="B15" s="72" t="s">
        <v>43</v>
      </c>
      <c r="C15" s="70">
        <v>28</v>
      </c>
      <c r="D15" s="70">
        <v>28</v>
      </c>
      <c r="E15" s="73">
        <f t="shared" si="6"/>
        <v>0</v>
      </c>
      <c r="F15" s="74">
        <f t="shared" si="7"/>
        <v>1.5013404825737266E-2</v>
      </c>
      <c r="G15" s="70">
        <v>27288</v>
      </c>
      <c r="H15" s="70">
        <v>28628</v>
      </c>
      <c r="I15" s="75">
        <f t="shared" si="0"/>
        <v>4.9105834066256231E-2</v>
      </c>
      <c r="J15" s="74">
        <f t="shared" si="1"/>
        <v>0.30912762258527787</v>
      </c>
      <c r="K15" s="70">
        <v>109360144</v>
      </c>
      <c r="L15" s="70">
        <v>134248752</v>
      </c>
      <c r="M15" s="75">
        <f t="shared" si="2"/>
        <v>0.22758389930430231</v>
      </c>
      <c r="N15" s="74">
        <f t="shared" si="3"/>
        <v>0.41813044413235101</v>
      </c>
      <c r="O15" s="70">
        <v>39764443</v>
      </c>
      <c r="P15" s="70">
        <v>53709711</v>
      </c>
      <c r="Q15" s="75">
        <f t="shared" si="4"/>
        <v>0.35069692790616985</v>
      </c>
      <c r="R15" s="74">
        <f t="shared" si="5"/>
        <v>0.44599325220452929</v>
      </c>
    </row>
    <row r="16" spans="2:19" s="2" customFormat="1" ht="15" customHeight="1">
      <c r="B16" s="5" t="s">
        <v>303</v>
      </c>
      <c r="C16" s="5"/>
      <c r="E16" s="18"/>
      <c r="F16" s="19"/>
      <c r="G16" s="5"/>
      <c r="I16" s="18"/>
      <c r="J16" s="19"/>
      <c r="M16" s="20"/>
      <c r="N16" s="21"/>
      <c r="Q16" s="20"/>
      <c r="R16" s="41"/>
      <c r="S16" s="17"/>
    </row>
    <row r="17" spans="2:19" s="2" customFormat="1" ht="15" customHeight="1">
      <c r="B17" s="2" t="s">
        <v>304</v>
      </c>
      <c r="M17" s="17"/>
      <c r="N17" s="17"/>
      <c r="Q17" s="3"/>
      <c r="R17" s="41"/>
      <c r="S17" s="17"/>
    </row>
    <row r="18" spans="2:19">
      <c r="B18" s="162" t="s">
        <v>333</v>
      </c>
    </row>
  </sheetData>
  <mergeCells count="6">
    <mergeCell ref="O3:R3"/>
    <mergeCell ref="B1:C1"/>
    <mergeCell ref="B3:B5"/>
    <mergeCell ref="C3:F3"/>
    <mergeCell ref="G3:J3"/>
    <mergeCell ref="K3:N3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20"/>
  <sheetViews>
    <sheetView showGridLines="0" zoomScale="90" zoomScaleNormal="90" zoomScaleSheetLayoutView="100" workbookViewId="0">
      <pane xSplit="2" ySplit="6" topLeftCell="C14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2"/>
  <cols>
    <col min="1" max="1" width="1.625" style="17" customWidth="1"/>
    <col min="2" max="2" width="11.5" style="17" customWidth="1"/>
    <col min="3" max="4" width="7.625" style="17" customWidth="1"/>
    <col min="5" max="5" width="8.375" style="17" customWidth="1"/>
    <col min="6" max="6" width="6.625" style="17" bestFit="1" customWidth="1"/>
    <col min="7" max="8" width="8.625" style="17" customWidth="1"/>
    <col min="9" max="9" width="8.375" style="17" customWidth="1"/>
    <col min="10" max="10" width="6.625" style="17" bestFit="1" customWidth="1"/>
    <col min="11" max="12" width="11.125" style="17" customWidth="1"/>
    <col min="13" max="13" width="8.375" style="17" customWidth="1"/>
    <col min="14" max="14" width="6.625" style="17" bestFit="1" customWidth="1"/>
    <col min="15" max="16" width="11.125" style="17" customWidth="1"/>
    <col min="17" max="17" width="8.375" style="17" customWidth="1"/>
    <col min="18" max="18" width="6.625" style="17" bestFit="1" customWidth="1"/>
    <col min="19" max="19" width="1.625" style="17" customWidth="1"/>
    <col min="20" max="16384" width="9" style="17"/>
  </cols>
  <sheetData>
    <row r="1" spans="2:19" ht="30" customHeight="1">
      <c r="B1" s="179" t="s">
        <v>217</v>
      </c>
      <c r="C1" s="179"/>
    </row>
    <row r="2" spans="2:19" ht="20.25" customHeight="1">
      <c r="B2" s="17" t="s">
        <v>338</v>
      </c>
      <c r="R2" s="17" t="s">
        <v>307</v>
      </c>
    </row>
    <row r="3" spans="2:19" ht="30.75" customHeight="1">
      <c r="B3" s="23"/>
      <c r="C3" s="195" t="s">
        <v>1</v>
      </c>
      <c r="D3" s="196"/>
      <c r="E3" s="196"/>
      <c r="F3" s="197"/>
      <c r="G3" s="195" t="s">
        <v>2</v>
      </c>
      <c r="H3" s="196"/>
      <c r="I3" s="196"/>
      <c r="J3" s="197"/>
      <c r="K3" s="195" t="s">
        <v>3</v>
      </c>
      <c r="L3" s="196"/>
      <c r="M3" s="196"/>
      <c r="N3" s="197"/>
      <c r="O3" s="190" t="s">
        <v>204</v>
      </c>
      <c r="P3" s="191"/>
      <c r="Q3" s="191"/>
      <c r="R3" s="192"/>
    </row>
    <row r="4" spans="2:19" ht="20.25" customHeight="1">
      <c r="B4" s="6"/>
      <c r="C4" s="29" t="s">
        <v>301</v>
      </c>
      <c r="D4" s="37" t="s">
        <v>302</v>
      </c>
      <c r="E4" s="30"/>
      <c r="F4" s="31"/>
      <c r="G4" s="29" t="s">
        <v>301</v>
      </c>
      <c r="H4" s="39" t="s">
        <v>302</v>
      </c>
      <c r="I4" s="30"/>
      <c r="J4" s="31"/>
      <c r="K4" s="29" t="s">
        <v>301</v>
      </c>
      <c r="L4" s="39" t="s">
        <v>302</v>
      </c>
      <c r="M4" s="30"/>
      <c r="N4" s="31"/>
      <c r="O4" s="29" t="s">
        <v>301</v>
      </c>
      <c r="P4" s="39" t="s">
        <v>302</v>
      </c>
      <c r="Q4" s="30"/>
      <c r="R4" s="31"/>
    </row>
    <row r="5" spans="2:19" ht="25.5" customHeight="1">
      <c r="B5" s="6"/>
      <c r="C5" s="24"/>
      <c r="D5" s="10"/>
      <c r="E5" s="175" t="s">
        <v>334</v>
      </c>
      <c r="F5" s="25" t="s">
        <v>46</v>
      </c>
      <c r="G5" s="24" t="s">
        <v>47</v>
      </c>
      <c r="H5" s="10" t="s">
        <v>47</v>
      </c>
      <c r="I5" s="175" t="s">
        <v>334</v>
      </c>
      <c r="J5" s="25" t="s">
        <v>46</v>
      </c>
      <c r="K5" s="24" t="s">
        <v>226</v>
      </c>
      <c r="L5" s="9" t="s">
        <v>63</v>
      </c>
      <c r="M5" s="175" t="s">
        <v>334</v>
      </c>
      <c r="N5" s="25" t="s">
        <v>46</v>
      </c>
      <c r="O5" s="24" t="s">
        <v>226</v>
      </c>
      <c r="P5" s="9" t="s">
        <v>63</v>
      </c>
      <c r="Q5" s="175" t="s">
        <v>334</v>
      </c>
      <c r="R5" s="4" t="s">
        <v>46</v>
      </c>
    </row>
    <row r="6" spans="2:19" ht="30" customHeight="1">
      <c r="B6" s="22" t="s">
        <v>211</v>
      </c>
      <c r="C6" s="22">
        <v>1866</v>
      </c>
      <c r="D6" s="22">
        <f>SUM(D7:D17)</f>
        <v>1865</v>
      </c>
      <c r="E6" s="77">
        <f>(D6-C6)/C6</f>
        <v>-5.3590568060021436E-4</v>
      </c>
      <c r="F6" s="78">
        <f>D6/D$6</f>
        <v>1</v>
      </c>
      <c r="G6" s="22">
        <v>89466</v>
      </c>
      <c r="H6" s="22">
        <f>SUM(H7:H17)</f>
        <v>92609</v>
      </c>
      <c r="I6" s="77">
        <f t="shared" ref="I6:I17" si="0">(H6-G6)/G6</f>
        <v>3.513066416292223E-2</v>
      </c>
      <c r="J6" s="78">
        <f t="shared" ref="J6:J17" si="1">H6/H$6</f>
        <v>1</v>
      </c>
      <c r="K6" s="22">
        <v>281954735</v>
      </c>
      <c r="L6" s="22">
        <v>321069068</v>
      </c>
      <c r="M6" s="77">
        <f t="shared" ref="M6:M17" si="2">(L6-K6)/K6</f>
        <v>0.13872557593331425</v>
      </c>
      <c r="N6" s="78">
        <f t="shared" ref="N6:N17" si="3">L6/L$6</f>
        <v>1</v>
      </c>
      <c r="O6" s="22">
        <v>104409063</v>
      </c>
      <c r="P6" s="22">
        <v>120427183</v>
      </c>
      <c r="Q6" s="77">
        <f t="shared" ref="Q6:Q17" si="4">(P6-O6)/O6</f>
        <v>0.1534169500209</v>
      </c>
      <c r="R6" s="78">
        <f t="shared" ref="R6:R17" si="5">P6/P$6</f>
        <v>1</v>
      </c>
    </row>
    <row r="7" spans="2:19" ht="30" customHeight="1">
      <c r="B7" s="26" t="s">
        <v>26</v>
      </c>
      <c r="C7" s="79">
        <v>414</v>
      </c>
      <c r="D7" s="79">
        <v>427</v>
      </c>
      <c r="E7" s="77">
        <f t="shared" ref="E7:E17" si="6">(D7-C7)/C7</f>
        <v>3.140096618357488E-2</v>
      </c>
      <c r="F7" s="78">
        <f t="shared" ref="F7:F17" si="7">D7/D$6</f>
        <v>0.22895442359249329</v>
      </c>
      <c r="G7" s="79">
        <v>15752</v>
      </c>
      <c r="H7" s="79">
        <v>17002</v>
      </c>
      <c r="I7" s="77">
        <f t="shared" si="0"/>
        <v>7.9355002539360078E-2</v>
      </c>
      <c r="J7" s="78">
        <f t="shared" si="1"/>
        <v>0.18358906801714736</v>
      </c>
      <c r="K7" s="70">
        <v>43040536</v>
      </c>
      <c r="L7" s="70">
        <v>45090743</v>
      </c>
      <c r="M7" s="77">
        <f t="shared" si="2"/>
        <v>4.7634327788111192E-2</v>
      </c>
      <c r="N7" s="78">
        <f t="shared" si="3"/>
        <v>0.14043938670541753</v>
      </c>
      <c r="O7" s="70">
        <v>15777000</v>
      </c>
      <c r="P7" s="70">
        <v>16066700</v>
      </c>
      <c r="Q7" s="77">
        <f t="shared" si="4"/>
        <v>1.8362172783165369E-2</v>
      </c>
      <c r="R7" s="78">
        <f t="shared" si="5"/>
        <v>0.13341423090499427</v>
      </c>
    </row>
    <row r="8" spans="2:19" ht="30" customHeight="1">
      <c r="B8" s="26" t="s">
        <v>27</v>
      </c>
      <c r="C8" s="79">
        <v>145</v>
      </c>
      <c r="D8" s="79">
        <v>147</v>
      </c>
      <c r="E8" s="77">
        <f t="shared" si="6"/>
        <v>1.3793103448275862E-2</v>
      </c>
      <c r="F8" s="78">
        <f t="shared" si="7"/>
        <v>7.8820375335120638E-2</v>
      </c>
      <c r="G8" s="79">
        <v>7021</v>
      </c>
      <c r="H8" s="79">
        <v>7186</v>
      </c>
      <c r="I8" s="77">
        <f t="shared" si="0"/>
        <v>2.3500925794046432E-2</v>
      </c>
      <c r="J8" s="78">
        <f t="shared" si="1"/>
        <v>7.7595050157112155E-2</v>
      </c>
      <c r="K8" s="70">
        <v>26686055</v>
      </c>
      <c r="L8" s="70">
        <v>27506003</v>
      </c>
      <c r="M8" s="77">
        <f t="shared" si="2"/>
        <v>3.0725710488118233E-2</v>
      </c>
      <c r="N8" s="78">
        <f t="shared" si="3"/>
        <v>8.5670049660467443E-2</v>
      </c>
      <c r="O8" s="70">
        <v>10484065</v>
      </c>
      <c r="P8" s="70">
        <v>9852169</v>
      </c>
      <c r="Q8" s="77">
        <f t="shared" si="4"/>
        <v>-6.027204142667944E-2</v>
      </c>
      <c r="R8" s="78">
        <f t="shared" si="5"/>
        <v>8.1810175697624679E-2</v>
      </c>
    </row>
    <row r="9" spans="2:19" ht="30" customHeight="1">
      <c r="B9" s="26" t="s">
        <v>28</v>
      </c>
      <c r="C9" s="79">
        <v>218</v>
      </c>
      <c r="D9" s="79">
        <v>217</v>
      </c>
      <c r="E9" s="77">
        <f t="shared" si="6"/>
        <v>-4.5871559633027525E-3</v>
      </c>
      <c r="F9" s="78">
        <f t="shared" si="7"/>
        <v>0.11635388739946381</v>
      </c>
      <c r="G9" s="79">
        <v>11327</v>
      </c>
      <c r="H9" s="79">
        <v>10856</v>
      </c>
      <c r="I9" s="77">
        <f t="shared" si="0"/>
        <v>-4.1582060563255939E-2</v>
      </c>
      <c r="J9" s="78">
        <f t="shared" si="1"/>
        <v>0.11722402790225572</v>
      </c>
      <c r="K9" s="70">
        <v>36606640</v>
      </c>
      <c r="L9" s="70">
        <v>42829711</v>
      </c>
      <c r="M9" s="77">
        <f t="shared" si="2"/>
        <v>0.16999842105148136</v>
      </c>
      <c r="N9" s="78">
        <f t="shared" si="3"/>
        <v>0.13339718854511393</v>
      </c>
      <c r="O9" s="70">
        <v>12299812</v>
      </c>
      <c r="P9" s="70">
        <v>14672344</v>
      </c>
      <c r="Q9" s="77">
        <f t="shared" si="4"/>
        <v>0.19289172875162644</v>
      </c>
      <c r="R9" s="78">
        <f t="shared" si="5"/>
        <v>0.12183581509168076</v>
      </c>
    </row>
    <row r="10" spans="2:19" ht="30" customHeight="1">
      <c r="B10" s="26" t="s">
        <v>44</v>
      </c>
      <c r="C10" s="79">
        <v>88</v>
      </c>
      <c r="D10" s="79">
        <v>86</v>
      </c>
      <c r="E10" s="77">
        <f t="shared" si="6"/>
        <v>-2.2727272727272728E-2</v>
      </c>
      <c r="F10" s="78">
        <f t="shared" si="7"/>
        <v>4.6112600536193031E-2</v>
      </c>
      <c r="G10" s="79">
        <v>2998</v>
      </c>
      <c r="H10" s="79">
        <v>2993</v>
      </c>
      <c r="I10" s="77">
        <f t="shared" si="0"/>
        <v>-1.667778519012675E-3</v>
      </c>
      <c r="J10" s="78">
        <f t="shared" si="1"/>
        <v>3.2318673131121169E-2</v>
      </c>
      <c r="K10" s="70">
        <v>6704023</v>
      </c>
      <c r="L10" s="70">
        <v>7120333</v>
      </c>
      <c r="M10" s="77">
        <f t="shared" si="2"/>
        <v>6.2098533969826772E-2</v>
      </c>
      <c r="N10" s="78">
        <f t="shared" si="3"/>
        <v>2.2176951035345453E-2</v>
      </c>
      <c r="O10" s="70">
        <v>2814724</v>
      </c>
      <c r="P10" s="70">
        <v>2906275</v>
      </c>
      <c r="Q10" s="77">
        <f t="shared" si="4"/>
        <v>3.2525746751724149E-2</v>
      </c>
      <c r="R10" s="78">
        <f t="shared" si="5"/>
        <v>2.413304810094246E-2</v>
      </c>
    </row>
    <row r="11" spans="2:19" ht="30" customHeight="1">
      <c r="B11" s="26" t="s">
        <v>29</v>
      </c>
      <c r="C11" s="79">
        <v>283</v>
      </c>
      <c r="D11" s="79">
        <v>271</v>
      </c>
      <c r="E11" s="77">
        <f t="shared" si="6"/>
        <v>-4.2402826855123678E-2</v>
      </c>
      <c r="F11" s="78">
        <f t="shared" si="7"/>
        <v>0.1453083109919571</v>
      </c>
      <c r="G11" s="79">
        <v>27520</v>
      </c>
      <c r="H11" s="79">
        <v>28982</v>
      </c>
      <c r="I11" s="77">
        <f t="shared" si="0"/>
        <v>5.3124999999999999E-2</v>
      </c>
      <c r="J11" s="78">
        <f t="shared" si="1"/>
        <v>0.31295014523426451</v>
      </c>
      <c r="K11" s="70">
        <v>98868210</v>
      </c>
      <c r="L11" s="70">
        <v>119766753</v>
      </c>
      <c r="M11" s="77">
        <f t="shared" si="2"/>
        <v>0.21137778260575366</v>
      </c>
      <c r="N11" s="78">
        <f t="shared" si="3"/>
        <v>0.37302488759209901</v>
      </c>
      <c r="O11" s="70">
        <v>38034446</v>
      </c>
      <c r="P11" s="70">
        <v>47513921</v>
      </c>
      <c r="Q11" s="77">
        <f t="shared" si="4"/>
        <v>0.24923394440923366</v>
      </c>
      <c r="R11" s="78">
        <f t="shared" si="5"/>
        <v>0.39454481800840596</v>
      </c>
    </row>
    <row r="12" spans="2:19" ht="30" customHeight="1">
      <c r="B12" s="26" t="s">
        <v>30</v>
      </c>
      <c r="C12" s="79">
        <v>99</v>
      </c>
      <c r="D12" s="79">
        <v>99</v>
      </c>
      <c r="E12" s="77">
        <f t="shared" si="6"/>
        <v>0</v>
      </c>
      <c r="F12" s="78">
        <f t="shared" si="7"/>
        <v>5.3083109919571048E-2</v>
      </c>
      <c r="G12" s="79">
        <v>4059</v>
      </c>
      <c r="H12" s="79">
        <v>4166</v>
      </c>
      <c r="I12" s="77">
        <f t="shared" si="0"/>
        <v>2.6361172702636118E-2</v>
      </c>
      <c r="J12" s="78">
        <f t="shared" si="1"/>
        <v>4.4984828688356425E-2</v>
      </c>
      <c r="K12" s="90">
        <v>13328872</v>
      </c>
      <c r="L12" s="90">
        <v>17471061</v>
      </c>
      <c r="M12" s="95">
        <f t="shared" si="2"/>
        <v>0.31076815802567537</v>
      </c>
      <c r="N12" s="83">
        <f t="shared" si="3"/>
        <v>5.4415273040254376E-2</v>
      </c>
      <c r="O12" s="90">
        <v>3636793</v>
      </c>
      <c r="P12" s="90">
        <v>7034856</v>
      </c>
      <c r="Q12" s="95">
        <f t="shared" si="4"/>
        <v>0.93435700079713091</v>
      </c>
      <c r="R12" s="83">
        <f t="shared" si="5"/>
        <v>5.8415847857206792E-2</v>
      </c>
    </row>
    <row r="13" spans="2:19" ht="30" customHeight="1">
      <c r="B13" s="26" t="s">
        <v>31</v>
      </c>
      <c r="C13" s="79">
        <v>130</v>
      </c>
      <c r="D13" s="79">
        <v>129</v>
      </c>
      <c r="E13" s="77">
        <f t="shared" si="6"/>
        <v>-7.6923076923076927E-3</v>
      </c>
      <c r="F13" s="78">
        <f t="shared" si="7"/>
        <v>6.9168900804289543E-2</v>
      </c>
      <c r="G13" s="79">
        <v>4218</v>
      </c>
      <c r="H13" s="79">
        <v>5297</v>
      </c>
      <c r="I13" s="77">
        <f t="shared" si="0"/>
        <v>0.25580844001896635</v>
      </c>
      <c r="J13" s="78">
        <f t="shared" si="1"/>
        <v>5.7197464609271234E-2</v>
      </c>
      <c r="K13" s="70">
        <v>12750721</v>
      </c>
      <c r="L13" s="70">
        <v>13673549</v>
      </c>
      <c r="M13" s="77">
        <f t="shared" si="2"/>
        <v>7.2374573955464955E-2</v>
      </c>
      <c r="N13" s="78">
        <f t="shared" si="3"/>
        <v>4.2587562499169181E-2</v>
      </c>
      <c r="O13" s="70">
        <v>5938046</v>
      </c>
      <c r="P13" s="70">
        <v>6444477</v>
      </c>
      <c r="Q13" s="77">
        <f t="shared" si="4"/>
        <v>8.5285799402699133E-2</v>
      </c>
      <c r="R13" s="78">
        <f t="shared" si="5"/>
        <v>5.3513474611458778E-2</v>
      </c>
    </row>
    <row r="14" spans="2:19" ht="30" customHeight="1">
      <c r="B14" s="26" t="s">
        <v>32</v>
      </c>
      <c r="C14" s="79">
        <v>134</v>
      </c>
      <c r="D14" s="79">
        <v>134</v>
      </c>
      <c r="E14" s="77">
        <f t="shared" si="6"/>
        <v>0</v>
      </c>
      <c r="F14" s="78">
        <f t="shared" si="7"/>
        <v>7.1849865951742628E-2</v>
      </c>
      <c r="G14" s="79">
        <v>7010</v>
      </c>
      <c r="H14" s="79">
        <v>6727</v>
      </c>
      <c r="I14" s="77">
        <f t="shared" si="0"/>
        <v>-4.0370898716119825E-2</v>
      </c>
      <c r="J14" s="78">
        <f t="shared" si="1"/>
        <v>7.2638728417324452E-2</v>
      </c>
      <c r="K14" s="70">
        <v>27001323</v>
      </c>
      <c r="L14" s="70">
        <v>28511887</v>
      </c>
      <c r="M14" s="77">
        <f t="shared" si="2"/>
        <v>5.5944073555210611E-2</v>
      </c>
      <c r="N14" s="78">
        <f t="shared" si="3"/>
        <v>8.8802970580772356E-2</v>
      </c>
      <c r="O14" s="70">
        <v>9521682</v>
      </c>
      <c r="P14" s="70">
        <v>8922421</v>
      </c>
      <c r="Q14" s="77">
        <f t="shared" si="4"/>
        <v>-6.2936464376777135E-2</v>
      </c>
      <c r="R14" s="78">
        <f t="shared" si="5"/>
        <v>7.4089759286323248E-2</v>
      </c>
      <c r="S14" s="3"/>
    </row>
    <row r="15" spans="2:19" ht="30" customHeight="1">
      <c r="B15" s="26" t="s">
        <v>45</v>
      </c>
      <c r="C15" s="79">
        <v>56</v>
      </c>
      <c r="D15" s="79">
        <v>58</v>
      </c>
      <c r="E15" s="77">
        <f t="shared" si="6"/>
        <v>3.5714285714285712E-2</v>
      </c>
      <c r="F15" s="78">
        <f t="shared" si="7"/>
        <v>3.1099195710455763E-2</v>
      </c>
      <c r="G15" s="79">
        <v>2255</v>
      </c>
      <c r="H15" s="79">
        <v>2086</v>
      </c>
      <c r="I15" s="77">
        <f t="shared" si="0"/>
        <v>-7.4944567627494463E-2</v>
      </c>
      <c r="J15" s="78">
        <f t="shared" si="1"/>
        <v>2.2524808603915387E-2</v>
      </c>
      <c r="K15" s="70">
        <v>4960986</v>
      </c>
      <c r="L15" s="70">
        <v>6188753</v>
      </c>
      <c r="M15" s="77">
        <f t="shared" si="2"/>
        <v>0.24748447183684857</v>
      </c>
      <c r="N15" s="78">
        <f t="shared" si="3"/>
        <v>1.9275456955573186E-2</v>
      </c>
      <c r="O15" s="70">
        <v>1952030</v>
      </c>
      <c r="P15" s="70">
        <v>2662713</v>
      </c>
      <c r="Q15" s="77">
        <f t="shared" si="4"/>
        <v>0.36407381034102959</v>
      </c>
      <c r="R15" s="78">
        <f t="shared" si="5"/>
        <v>2.2110564522629415E-2</v>
      </c>
    </row>
    <row r="16" spans="2:19" ht="30" customHeight="1">
      <c r="B16" s="26" t="s">
        <v>33</v>
      </c>
      <c r="C16" s="79">
        <v>154</v>
      </c>
      <c r="D16" s="79">
        <v>151</v>
      </c>
      <c r="E16" s="77">
        <f t="shared" si="6"/>
        <v>-1.948051948051948E-2</v>
      </c>
      <c r="F16" s="78">
        <f t="shared" si="7"/>
        <v>8.0965147453083114E-2</v>
      </c>
      <c r="G16" s="79">
        <v>4439</v>
      </c>
      <c r="H16" s="79">
        <v>4232</v>
      </c>
      <c r="I16" s="77">
        <f t="shared" si="0"/>
        <v>-4.6632124352331605E-2</v>
      </c>
      <c r="J16" s="78">
        <f t="shared" si="1"/>
        <v>4.5697502402574267E-2</v>
      </c>
      <c r="K16" s="90">
        <v>7825266</v>
      </c>
      <c r="L16" s="90">
        <v>8358881</v>
      </c>
      <c r="M16" s="95">
        <f t="shared" si="2"/>
        <v>6.8191292155435998E-2</v>
      </c>
      <c r="N16" s="83">
        <f t="shared" si="3"/>
        <v>2.6034526004230341E-2</v>
      </c>
      <c r="O16" s="90">
        <v>2464627</v>
      </c>
      <c r="P16" s="90">
        <v>2777671</v>
      </c>
      <c r="Q16" s="95">
        <f t="shared" si="4"/>
        <v>0.12701475720261118</v>
      </c>
      <c r="R16" s="83">
        <f t="shared" si="5"/>
        <v>2.3065149668077847E-2</v>
      </c>
    </row>
    <row r="17" spans="2:19" ht="30" customHeight="1">
      <c r="B17" s="26" t="s">
        <v>34</v>
      </c>
      <c r="C17" s="79">
        <v>145</v>
      </c>
      <c r="D17" s="79">
        <v>146</v>
      </c>
      <c r="E17" s="77">
        <f t="shared" si="6"/>
        <v>6.8965517241379309E-3</v>
      </c>
      <c r="F17" s="78">
        <f t="shared" si="7"/>
        <v>7.8284182305630029E-2</v>
      </c>
      <c r="G17" s="79">
        <v>2867</v>
      </c>
      <c r="H17" s="79">
        <v>3082</v>
      </c>
      <c r="I17" s="77">
        <f t="shared" si="0"/>
        <v>7.4991280083711198E-2</v>
      </c>
      <c r="J17" s="78">
        <f t="shared" si="1"/>
        <v>3.3279702836657342E-2</v>
      </c>
      <c r="K17" s="70">
        <v>4182103</v>
      </c>
      <c r="L17" s="70">
        <v>4551394</v>
      </c>
      <c r="M17" s="77">
        <f t="shared" si="2"/>
        <v>8.8302703209366201E-2</v>
      </c>
      <c r="N17" s="78">
        <f t="shared" si="3"/>
        <v>1.4175747381557167E-2</v>
      </c>
      <c r="O17" s="70">
        <v>1485838</v>
      </c>
      <c r="P17" s="70">
        <v>1573636</v>
      </c>
      <c r="Q17" s="77">
        <f t="shared" si="4"/>
        <v>5.9089887322844079E-2</v>
      </c>
      <c r="R17" s="78">
        <f t="shared" si="5"/>
        <v>1.30671162506558E-2</v>
      </c>
    </row>
    <row r="18" spans="2:19" s="2" customFormat="1" ht="15" customHeight="1">
      <c r="B18" s="5" t="s">
        <v>303</v>
      </c>
      <c r="C18" s="5"/>
      <c r="E18" s="18"/>
      <c r="F18" s="19"/>
      <c r="G18" s="5"/>
      <c r="I18" s="18"/>
      <c r="J18" s="19"/>
      <c r="M18" s="20"/>
      <c r="N18" s="21"/>
      <c r="Q18" s="20"/>
      <c r="R18" s="41"/>
      <c r="S18" s="17"/>
    </row>
    <row r="19" spans="2:19" s="2" customFormat="1" ht="15" customHeight="1">
      <c r="B19" s="2" t="s">
        <v>304</v>
      </c>
      <c r="M19" s="17"/>
      <c r="N19" s="17"/>
      <c r="Q19" s="3"/>
      <c r="R19" s="41"/>
      <c r="S19" s="17"/>
    </row>
    <row r="20" spans="2:19">
      <c r="B20" s="162" t="s">
        <v>333</v>
      </c>
    </row>
  </sheetData>
  <mergeCells count="5">
    <mergeCell ref="O3:R3"/>
    <mergeCell ref="C3:F3"/>
    <mergeCell ref="G3:J3"/>
    <mergeCell ref="K3:N3"/>
    <mergeCell ref="B1:C1"/>
  </mergeCells>
  <phoneticPr fontId="2"/>
  <hyperlinks>
    <hyperlink ref="B1" location="目次!A1" display="目次へ ⏎"/>
  </hyperlinks>
  <printOptions horizontalCentered="1"/>
  <pageMargins left="0.78740157480314965" right="0.78740157480314965" top="1.1811023622047245" bottom="0.98425196850393704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5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2" sqref="M2"/>
    </sheetView>
  </sheetViews>
  <sheetFormatPr defaultRowHeight="13.5"/>
  <cols>
    <col min="1" max="1" width="1.625" style="42" customWidth="1"/>
    <col min="2" max="2" width="8.5" style="42" bestFit="1" customWidth="1"/>
    <col min="3" max="3" width="15.875" style="42" customWidth="1"/>
    <col min="4" max="5" width="12.625" style="42" customWidth="1"/>
    <col min="6" max="7" width="8.25" style="42" customWidth="1"/>
    <col min="8" max="9" width="12.625" style="42" customWidth="1"/>
    <col min="10" max="11" width="8.25" style="42" customWidth="1"/>
    <col min="12" max="12" width="1.625" style="43" customWidth="1"/>
    <col min="13" max="13" width="8.5" style="42" bestFit="1" customWidth="1"/>
    <col min="14" max="14" width="15.875" style="42" bestFit="1" customWidth="1"/>
    <col min="15" max="16" width="12.875" style="42" customWidth="1"/>
    <col min="17" max="18" width="8.375" style="42" customWidth="1"/>
    <col min="19" max="20" width="12.875" style="42" customWidth="1"/>
    <col min="21" max="22" width="8.375" style="42" customWidth="1"/>
    <col min="23" max="23" width="4.125" style="42" customWidth="1"/>
    <col min="24" max="16384" width="9" style="42"/>
  </cols>
  <sheetData>
    <row r="1" spans="2:22" ht="30" customHeight="1">
      <c r="B1" s="179" t="s">
        <v>217</v>
      </c>
      <c r="C1" s="179"/>
    </row>
    <row r="2" spans="2:22" s="93" customFormat="1" ht="23.25" customHeight="1">
      <c r="B2" s="93" t="s">
        <v>339</v>
      </c>
      <c r="K2" s="94" t="s">
        <v>208</v>
      </c>
      <c r="L2" s="92"/>
      <c r="M2" s="93" t="s">
        <v>215</v>
      </c>
      <c r="V2" s="94" t="s">
        <v>209</v>
      </c>
    </row>
    <row r="3" spans="2:22" ht="29.25" customHeight="1">
      <c r="B3" s="201"/>
      <c r="C3" s="202"/>
      <c r="D3" s="207" t="s">
        <v>161</v>
      </c>
      <c r="E3" s="208"/>
      <c r="F3" s="208"/>
      <c r="G3" s="208"/>
      <c r="H3" s="198" t="s">
        <v>210</v>
      </c>
      <c r="I3" s="199"/>
      <c r="J3" s="199"/>
      <c r="K3" s="200"/>
      <c r="L3" s="55"/>
      <c r="M3" s="201"/>
      <c r="N3" s="202"/>
      <c r="O3" s="198" t="s">
        <v>0</v>
      </c>
      <c r="P3" s="199"/>
      <c r="Q3" s="199"/>
      <c r="R3" s="200"/>
      <c r="S3" s="198" t="s">
        <v>205</v>
      </c>
      <c r="T3" s="199"/>
      <c r="U3" s="199"/>
      <c r="V3" s="200"/>
    </row>
    <row r="4" spans="2:22">
      <c r="B4" s="203"/>
      <c r="C4" s="204"/>
      <c r="D4" s="44" t="s">
        <v>301</v>
      </c>
      <c r="E4" s="45" t="s">
        <v>302</v>
      </c>
      <c r="F4" s="46"/>
      <c r="G4" s="47"/>
      <c r="H4" s="56" t="s">
        <v>301</v>
      </c>
      <c r="I4" s="57" t="s">
        <v>302</v>
      </c>
      <c r="J4" s="58"/>
      <c r="K4" s="59"/>
      <c r="L4" s="60"/>
      <c r="M4" s="203"/>
      <c r="N4" s="204"/>
      <c r="O4" s="44" t="s">
        <v>301</v>
      </c>
      <c r="P4" s="51" t="s">
        <v>302</v>
      </c>
      <c r="Q4" s="46"/>
      <c r="R4" s="47"/>
      <c r="S4" s="44" t="s">
        <v>301</v>
      </c>
      <c r="T4" s="51" t="s">
        <v>302</v>
      </c>
      <c r="U4" s="46"/>
      <c r="V4" s="47"/>
    </row>
    <row r="5" spans="2:22" ht="22.5">
      <c r="B5" s="205"/>
      <c r="C5" s="206"/>
      <c r="D5" s="48"/>
      <c r="E5" s="48"/>
      <c r="F5" s="175" t="s">
        <v>334</v>
      </c>
      <c r="G5" s="49" t="s">
        <v>199</v>
      </c>
      <c r="H5" s="61" t="s">
        <v>49</v>
      </c>
      <c r="I5" s="61" t="s">
        <v>49</v>
      </c>
      <c r="J5" s="175" t="s">
        <v>334</v>
      </c>
      <c r="K5" s="62" t="s">
        <v>199</v>
      </c>
      <c r="L5" s="60"/>
      <c r="M5" s="205"/>
      <c r="N5" s="206"/>
      <c r="O5" s="48" t="s">
        <v>200</v>
      </c>
      <c r="P5" s="48" t="s">
        <v>200</v>
      </c>
      <c r="Q5" s="175" t="s">
        <v>334</v>
      </c>
      <c r="R5" s="49" t="s">
        <v>199</v>
      </c>
      <c r="S5" s="48" t="s">
        <v>200</v>
      </c>
      <c r="T5" s="48" t="s">
        <v>200</v>
      </c>
      <c r="U5" s="175" t="s">
        <v>334</v>
      </c>
      <c r="V5" s="49" t="s">
        <v>199</v>
      </c>
    </row>
    <row r="6" spans="2:22" s="50" customFormat="1" ht="16.5" customHeight="1">
      <c r="B6" s="80"/>
      <c r="C6" s="81" t="s">
        <v>211</v>
      </c>
      <c r="D6" s="82">
        <v>1866</v>
      </c>
      <c r="E6" s="82">
        <v>1865</v>
      </c>
      <c r="F6" s="69">
        <f>(E6-D6)/D6</f>
        <v>-5.3590568060021436E-4</v>
      </c>
      <c r="G6" s="83">
        <f>E6/E$6</f>
        <v>1</v>
      </c>
      <c r="H6" s="82">
        <v>89466</v>
      </c>
      <c r="I6" s="82">
        <v>92609</v>
      </c>
      <c r="J6" s="69">
        <f t="shared" ref="J6:J56" si="0">(I6-H6)/H6</f>
        <v>3.513066416292223E-2</v>
      </c>
      <c r="K6" s="83">
        <f t="shared" ref="K6:K56" si="1">I6/I$6</f>
        <v>1</v>
      </c>
      <c r="L6" s="84"/>
      <c r="M6" s="80"/>
      <c r="N6" s="81" t="s">
        <v>211</v>
      </c>
      <c r="O6" s="82">
        <v>281954735</v>
      </c>
      <c r="P6" s="82">
        <v>321069068</v>
      </c>
      <c r="Q6" s="69">
        <f t="shared" ref="Q6:Q56" si="2">(P6-O6)/O6</f>
        <v>0.13872557593331425</v>
      </c>
      <c r="R6" s="83">
        <f t="shared" ref="R6:R56" si="3">P6/P$6</f>
        <v>1</v>
      </c>
      <c r="S6" s="82">
        <v>104409063</v>
      </c>
      <c r="T6" s="82">
        <v>120427183</v>
      </c>
      <c r="U6" s="69">
        <f t="shared" ref="U6:U56" si="4">(T6-S6)/S6</f>
        <v>0.1534169500209</v>
      </c>
      <c r="V6" s="83">
        <f t="shared" ref="V6:V56" si="5">T6/T$6</f>
        <v>1</v>
      </c>
    </row>
    <row r="7" spans="2:22" s="50" customFormat="1" ht="16.5" customHeight="1">
      <c r="B7" s="80"/>
      <c r="C7" s="81" t="s">
        <v>198</v>
      </c>
      <c r="D7" s="150">
        <v>414</v>
      </c>
      <c r="E7" s="150">
        <v>427</v>
      </c>
      <c r="F7" s="69">
        <f t="shared" ref="F7:F56" si="6">(E7-D7)/D7</f>
        <v>3.140096618357488E-2</v>
      </c>
      <c r="G7" s="83">
        <f t="shared" ref="G7:G56" si="7">E7/E$6</f>
        <v>0.22895442359249329</v>
      </c>
      <c r="H7" s="150">
        <v>15752</v>
      </c>
      <c r="I7" s="150">
        <v>17002</v>
      </c>
      <c r="J7" s="69">
        <f t="shared" si="0"/>
        <v>7.9355002539360078E-2</v>
      </c>
      <c r="K7" s="83">
        <f t="shared" si="1"/>
        <v>0.18358906801714736</v>
      </c>
      <c r="L7" s="84"/>
      <c r="M7" s="80"/>
      <c r="N7" s="81" t="s">
        <v>198</v>
      </c>
      <c r="O7" s="150">
        <v>43040536</v>
      </c>
      <c r="P7" s="150">
        <v>45090743</v>
      </c>
      <c r="Q7" s="69">
        <f t="shared" si="2"/>
        <v>4.7634327788111192E-2</v>
      </c>
      <c r="R7" s="83">
        <f t="shared" si="3"/>
        <v>0.14043938670541753</v>
      </c>
      <c r="S7" s="150">
        <v>15777000</v>
      </c>
      <c r="T7" s="150">
        <v>16066700</v>
      </c>
      <c r="U7" s="69">
        <f t="shared" si="4"/>
        <v>1.8362172783165369E-2</v>
      </c>
      <c r="V7" s="83">
        <f t="shared" si="5"/>
        <v>0.13341423090499427</v>
      </c>
    </row>
    <row r="8" spans="2:22" s="50" customFormat="1" ht="16.5" customHeight="1">
      <c r="B8" s="85" t="s">
        <v>112</v>
      </c>
      <c r="C8" s="87" t="s">
        <v>162</v>
      </c>
      <c r="D8" s="151">
        <v>62</v>
      </c>
      <c r="E8" s="151">
        <v>63</v>
      </c>
      <c r="F8" s="152">
        <f t="shared" si="6"/>
        <v>1.6129032258064516E-2</v>
      </c>
      <c r="G8" s="83">
        <f t="shared" si="7"/>
        <v>3.3780160857908845E-2</v>
      </c>
      <c r="H8" s="151">
        <v>1039</v>
      </c>
      <c r="I8" s="151">
        <v>943</v>
      </c>
      <c r="J8" s="152">
        <f t="shared" si="0"/>
        <v>-9.2396535129932622E-2</v>
      </c>
      <c r="K8" s="83">
        <f t="shared" si="1"/>
        <v>1.0182595644051873E-2</v>
      </c>
      <c r="L8" s="84"/>
      <c r="M8" s="85" t="s">
        <v>112</v>
      </c>
      <c r="N8" s="87" t="s">
        <v>162</v>
      </c>
      <c r="O8" s="151">
        <v>1358576</v>
      </c>
      <c r="P8" s="151">
        <v>1312394</v>
      </c>
      <c r="Q8" s="152">
        <f t="shared" si="2"/>
        <v>-3.3992945554757334E-2</v>
      </c>
      <c r="R8" s="83">
        <f t="shared" si="3"/>
        <v>4.0875753250699315E-3</v>
      </c>
      <c r="S8" s="151">
        <v>566279</v>
      </c>
      <c r="T8" s="151">
        <v>511878</v>
      </c>
      <c r="U8" s="152">
        <f t="shared" si="4"/>
        <v>-9.6067486168478794E-2</v>
      </c>
      <c r="V8" s="83">
        <f t="shared" si="5"/>
        <v>4.2505187553876439E-3</v>
      </c>
    </row>
    <row r="9" spans="2:22" s="50" customFormat="1" ht="16.5" customHeight="1">
      <c r="B9" s="85" t="s">
        <v>113</v>
      </c>
      <c r="C9" s="87" t="s">
        <v>163</v>
      </c>
      <c r="D9" s="151">
        <v>91</v>
      </c>
      <c r="E9" s="151">
        <v>94</v>
      </c>
      <c r="F9" s="152">
        <f t="shared" si="6"/>
        <v>3.2967032967032968E-2</v>
      </c>
      <c r="G9" s="83">
        <f t="shared" si="7"/>
        <v>5.0402144772117963E-2</v>
      </c>
      <c r="H9" s="151">
        <v>2839</v>
      </c>
      <c r="I9" s="151">
        <v>3048</v>
      </c>
      <c r="J9" s="152">
        <f t="shared" si="0"/>
        <v>7.3617470940471996E-2</v>
      </c>
      <c r="K9" s="83">
        <f t="shared" si="1"/>
        <v>3.2912567892969369E-2</v>
      </c>
      <c r="L9" s="84"/>
      <c r="M9" s="85" t="s">
        <v>113</v>
      </c>
      <c r="N9" s="87" t="s">
        <v>163</v>
      </c>
      <c r="O9" s="151">
        <v>8391921</v>
      </c>
      <c r="P9" s="151">
        <v>8179442</v>
      </c>
      <c r="Q9" s="152">
        <f t="shared" si="2"/>
        <v>-2.5319470953074987E-2</v>
      </c>
      <c r="R9" s="83">
        <f t="shared" si="3"/>
        <v>2.5475646255652382E-2</v>
      </c>
      <c r="S9" s="151">
        <v>2507189</v>
      </c>
      <c r="T9" s="151">
        <v>2530222</v>
      </c>
      <c r="U9" s="152">
        <f t="shared" si="4"/>
        <v>9.1867824882767117E-3</v>
      </c>
      <c r="V9" s="83">
        <f t="shared" si="5"/>
        <v>2.1010389323812381E-2</v>
      </c>
    </row>
    <row r="10" spans="2:22" s="50" customFormat="1" ht="16.5" customHeight="1">
      <c r="B10" s="85" t="s">
        <v>114</v>
      </c>
      <c r="C10" s="87" t="s">
        <v>164</v>
      </c>
      <c r="D10" s="151">
        <v>52</v>
      </c>
      <c r="E10" s="151">
        <v>53</v>
      </c>
      <c r="F10" s="152">
        <f t="shared" si="6"/>
        <v>1.9230769230769232E-2</v>
      </c>
      <c r="G10" s="83">
        <f t="shared" si="7"/>
        <v>2.8418230563002682E-2</v>
      </c>
      <c r="H10" s="151">
        <v>900</v>
      </c>
      <c r="I10" s="151">
        <v>1175</v>
      </c>
      <c r="J10" s="152">
        <f t="shared" si="0"/>
        <v>0.30555555555555558</v>
      </c>
      <c r="K10" s="83">
        <f t="shared" si="1"/>
        <v>1.2687751730393375E-2</v>
      </c>
      <c r="L10" s="84"/>
      <c r="M10" s="85" t="s">
        <v>114</v>
      </c>
      <c r="N10" s="87" t="s">
        <v>164</v>
      </c>
      <c r="O10" s="151">
        <v>2276229</v>
      </c>
      <c r="P10" s="151">
        <v>2405755</v>
      </c>
      <c r="Q10" s="152">
        <f t="shared" si="2"/>
        <v>5.6903764955107766E-2</v>
      </c>
      <c r="R10" s="83">
        <f t="shared" si="3"/>
        <v>7.4929516411714877E-3</v>
      </c>
      <c r="S10" s="151">
        <v>946784</v>
      </c>
      <c r="T10" s="151">
        <v>967167</v>
      </c>
      <c r="U10" s="152">
        <f t="shared" si="4"/>
        <v>2.1528669686010748E-2</v>
      </c>
      <c r="V10" s="83">
        <f t="shared" si="5"/>
        <v>8.0311352960900865E-3</v>
      </c>
    </row>
    <row r="11" spans="2:22" s="50" customFormat="1" ht="16.5" customHeight="1">
      <c r="B11" s="85" t="s">
        <v>115</v>
      </c>
      <c r="C11" s="87" t="s">
        <v>165</v>
      </c>
      <c r="D11" s="151">
        <v>106</v>
      </c>
      <c r="E11" s="151">
        <v>110</v>
      </c>
      <c r="F11" s="152">
        <f t="shared" si="6"/>
        <v>3.7735849056603772E-2</v>
      </c>
      <c r="G11" s="83">
        <f t="shared" si="7"/>
        <v>5.8981233243967826E-2</v>
      </c>
      <c r="H11" s="151">
        <v>4446</v>
      </c>
      <c r="I11" s="151">
        <v>4676</v>
      </c>
      <c r="J11" s="152">
        <f t="shared" si="0"/>
        <v>5.1731893837156998E-2</v>
      </c>
      <c r="K11" s="83">
        <f t="shared" si="1"/>
        <v>5.0491852843676098E-2</v>
      </c>
      <c r="L11" s="84"/>
      <c r="M11" s="85" t="s">
        <v>115</v>
      </c>
      <c r="N11" s="87" t="s">
        <v>165</v>
      </c>
      <c r="O11" s="151">
        <v>13294637</v>
      </c>
      <c r="P11" s="151">
        <v>14702549</v>
      </c>
      <c r="Q11" s="152">
        <f t="shared" si="2"/>
        <v>0.1059007477977774</v>
      </c>
      <c r="R11" s="83">
        <f t="shared" si="3"/>
        <v>4.5792480389297417E-2</v>
      </c>
      <c r="S11" s="151">
        <v>3809447</v>
      </c>
      <c r="T11" s="151">
        <v>4169049</v>
      </c>
      <c r="U11" s="152">
        <f t="shared" si="4"/>
        <v>9.4397428288147858E-2</v>
      </c>
      <c r="V11" s="83">
        <f t="shared" si="5"/>
        <v>3.461883684516643E-2</v>
      </c>
    </row>
    <row r="12" spans="2:22" s="50" customFormat="1" ht="16.5" customHeight="1">
      <c r="B12" s="85" t="s">
        <v>116</v>
      </c>
      <c r="C12" s="87" t="s">
        <v>166</v>
      </c>
      <c r="D12" s="151">
        <v>103</v>
      </c>
      <c r="E12" s="151">
        <v>107</v>
      </c>
      <c r="F12" s="152">
        <f t="shared" si="6"/>
        <v>3.8834951456310676E-2</v>
      </c>
      <c r="G12" s="83">
        <f t="shared" si="7"/>
        <v>5.7372654155495979E-2</v>
      </c>
      <c r="H12" s="151">
        <v>6528</v>
      </c>
      <c r="I12" s="151">
        <v>7160</v>
      </c>
      <c r="J12" s="152">
        <f t="shared" si="0"/>
        <v>9.6813725490196081E-2</v>
      </c>
      <c r="K12" s="83">
        <f t="shared" si="1"/>
        <v>7.7314299906056649E-2</v>
      </c>
      <c r="L12" s="84"/>
      <c r="M12" s="85" t="s">
        <v>116</v>
      </c>
      <c r="N12" s="87" t="s">
        <v>166</v>
      </c>
      <c r="O12" s="151">
        <v>17719173</v>
      </c>
      <c r="P12" s="151">
        <v>18490603</v>
      </c>
      <c r="Q12" s="152">
        <f t="shared" si="2"/>
        <v>4.3536456244317949E-2</v>
      </c>
      <c r="R12" s="83">
        <f t="shared" si="3"/>
        <v>5.7590733094226319E-2</v>
      </c>
      <c r="S12" s="151">
        <v>7947301</v>
      </c>
      <c r="T12" s="151">
        <v>7888384</v>
      </c>
      <c r="U12" s="152">
        <f t="shared" si="4"/>
        <v>-7.4134602426660324E-3</v>
      </c>
      <c r="V12" s="83">
        <f t="shared" si="5"/>
        <v>6.550335068453772E-2</v>
      </c>
    </row>
    <row r="13" spans="2:22" ht="16.5" customHeight="1">
      <c r="B13" s="85" t="s">
        <v>117</v>
      </c>
      <c r="C13" s="85" t="s">
        <v>62</v>
      </c>
      <c r="D13" s="86">
        <v>124</v>
      </c>
      <c r="E13" s="86">
        <v>125</v>
      </c>
      <c r="F13" s="69">
        <f t="shared" si="6"/>
        <v>8.0645161290322578E-3</v>
      </c>
      <c r="G13" s="83">
        <f t="shared" si="7"/>
        <v>6.7024128686327081E-2</v>
      </c>
      <c r="H13" s="86">
        <v>6936</v>
      </c>
      <c r="I13" s="86">
        <v>6660</v>
      </c>
      <c r="J13" s="69">
        <f t="shared" si="0"/>
        <v>-3.9792387543252594E-2</v>
      </c>
      <c r="K13" s="83">
        <f t="shared" si="1"/>
        <v>7.1915256616527548E-2</v>
      </c>
      <c r="L13" s="84"/>
      <c r="M13" s="85" t="s">
        <v>117</v>
      </c>
      <c r="N13" s="85" t="s">
        <v>62</v>
      </c>
      <c r="O13" s="86">
        <v>26937059</v>
      </c>
      <c r="P13" s="86">
        <v>28455910</v>
      </c>
      <c r="Q13" s="69">
        <f t="shared" si="2"/>
        <v>5.6385182955570615E-2</v>
      </c>
      <c r="R13" s="83">
        <f t="shared" si="3"/>
        <v>8.8628624916306173E-2</v>
      </c>
      <c r="S13" s="86">
        <v>9484607</v>
      </c>
      <c r="T13" s="86">
        <v>8889978</v>
      </c>
      <c r="U13" s="69">
        <f t="shared" si="4"/>
        <v>-6.2694110573058015E-2</v>
      </c>
      <c r="V13" s="83">
        <f t="shared" si="5"/>
        <v>7.382035997636846E-2</v>
      </c>
    </row>
    <row r="14" spans="2:22" ht="16.5" customHeight="1">
      <c r="B14" s="85" t="s">
        <v>118</v>
      </c>
      <c r="C14" s="85" t="s">
        <v>61</v>
      </c>
      <c r="D14" s="86">
        <v>50</v>
      </c>
      <c r="E14" s="86">
        <v>49</v>
      </c>
      <c r="F14" s="69">
        <f t="shared" si="6"/>
        <v>-0.02</v>
      </c>
      <c r="G14" s="83">
        <f t="shared" si="7"/>
        <v>2.6273458445040216E-2</v>
      </c>
      <c r="H14" s="86">
        <v>1228</v>
      </c>
      <c r="I14" s="86">
        <v>1100</v>
      </c>
      <c r="J14" s="69">
        <f t="shared" si="0"/>
        <v>-0.10423452768729642</v>
      </c>
      <c r="K14" s="83">
        <f t="shared" si="1"/>
        <v>1.187789523696401E-2</v>
      </c>
      <c r="L14" s="84"/>
      <c r="M14" s="85" t="s">
        <v>118</v>
      </c>
      <c r="N14" s="85" t="s">
        <v>61</v>
      </c>
      <c r="O14" s="86">
        <v>1762822</v>
      </c>
      <c r="P14" s="86">
        <v>1660843</v>
      </c>
      <c r="Q14" s="69">
        <f t="shared" si="2"/>
        <v>-5.7849856650302754E-2</v>
      </c>
      <c r="R14" s="83">
        <f t="shared" si="3"/>
        <v>5.1728527146688574E-3</v>
      </c>
      <c r="S14" s="86">
        <v>717184</v>
      </c>
      <c r="T14" s="86">
        <v>785764</v>
      </c>
      <c r="U14" s="69">
        <f t="shared" si="4"/>
        <v>9.562399607353203E-2</v>
      </c>
      <c r="V14" s="83">
        <f t="shared" si="5"/>
        <v>6.5248059485041683E-3</v>
      </c>
    </row>
    <row r="15" spans="2:22" ht="16.5" customHeight="1">
      <c r="B15" s="85" t="s">
        <v>119</v>
      </c>
      <c r="C15" s="85" t="s">
        <v>60</v>
      </c>
      <c r="D15" s="86">
        <v>46</v>
      </c>
      <c r="E15" s="86">
        <v>47</v>
      </c>
      <c r="F15" s="69">
        <f t="shared" si="6"/>
        <v>2.1739130434782608E-2</v>
      </c>
      <c r="G15" s="83">
        <f t="shared" si="7"/>
        <v>2.5201072386058981E-2</v>
      </c>
      <c r="H15" s="86">
        <v>1687</v>
      </c>
      <c r="I15" s="86">
        <v>1739</v>
      </c>
      <c r="J15" s="69">
        <f t="shared" si="0"/>
        <v>3.0823947836395971E-2</v>
      </c>
      <c r="K15" s="83">
        <f t="shared" si="1"/>
        <v>1.8777872560982192E-2</v>
      </c>
      <c r="L15" s="84"/>
      <c r="M15" s="85" t="s">
        <v>119</v>
      </c>
      <c r="N15" s="85" t="s">
        <v>60</v>
      </c>
      <c r="O15" s="86">
        <v>3414959</v>
      </c>
      <c r="P15" s="86">
        <v>4581085</v>
      </c>
      <c r="Q15" s="69">
        <f t="shared" si="2"/>
        <v>0.34147584202328635</v>
      </c>
      <c r="R15" s="83">
        <f t="shared" si="3"/>
        <v>1.4268222811174075E-2</v>
      </c>
      <c r="S15" s="86">
        <v>1361132</v>
      </c>
      <c r="T15" s="86">
        <v>1548501</v>
      </c>
      <c r="U15" s="69">
        <f t="shared" si="4"/>
        <v>0.13765674453322677</v>
      </c>
      <c r="V15" s="83">
        <f t="shared" si="5"/>
        <v>1.2858400914351704E-2</v>
      </c>
    </row>
    <row r="16" spans="2:22" ht="16.5" customHeight="1">
      <c r="B16" s="85" t="s">
        <v>120</v>
      </c>
      <c r="C16" s="85" t="s">
        <v>59</v>
      </c>
      <c r="D16" s="86">
        <v>28</v>
      </c>
      <c r="E16" s="86">
        <v>28</v>
      </c>
      <c r="F16" s="69">
        <f t="shared" si="6"/>
        <v>0</v>
      </c>
      <c r="G16" s="83">
        <f t="shared" si="7"/>
        <v>1.5013404825737266E-2</v>
      </c>
      <c r="H16" s="86">
        <v>1586</v>
      </c>
      <c r="I16" s="86">
        <v>1396</v>
      </c>
      <c r="J16" s="69">
        <f t="shared" si="0"/>
        <v>-0.11979823455233292</v>
      </c>
      <c r="K16" s="83">
        <f t="shared" si="1"/>
        <v>1.5074128864365235E-2</v>
      </c>
      <c r="L16" s="84"/>
      <c r="M16" s="85" t="s">
        <v>120</v>
      </c>
      <c r="N16" s="85" t="s">
        <v>59</v>
      </c>
      <c r="O16" s="86">
        <v>3520528</v>
      </c>
      <c r="P16" s="86">
        <v>4386618</v>
      </c>
      <c r="Q16" s="69">
        <f t="shared" si="2"/>
        <v>0.24601139374548364</v>
      </c>
      <c r="R16" s="83">
        <f t="shared" si="3"/>
        <v>1.3662536934264873E-2</v>
      </c>
      <c r="S16" s="86">
        <v>1211607</v>
      </c>
      <c r="T16" s="86">
        <v>1703330</v>
      </c>
      <c r="U16" s="69">
        <f t="shared" si="4"/>
        <v>0.40584364401988432</v>
      </c>
      <c r="V16" s="83">
        <f t="shared" si="5"/>
        <v>1.4144065796174938E-2</v>
      </c>
    </row>
    <row r="17" spans="2:22" ht="16.5" customHeight="1">
      <c r="B17" s="85" t="s">
        <v>121</v>
      </c>
      <c r="C17" s="85" t="s">
        <v>58</v>
      </c>
      <c r="D17" s="86">
        <v>65</v>
      </c>
      <c r="E17" s="86">
        <v>64</v>
      </c>
      <c r="F17" s="69">
        <f t="shared" si="6"/>
        <v>-1.5384615384615385E-2</v>
      </c>
      <c r="G17" s="83">
        <f t="shared" si="7"/>
        <v>3.4316353887399467E-2</v>
      </c>
      <c r="H17" s="86">
        <v>2538</v>
      </c>
      <c r="I17" s="86">
        <v>2495</v>
      </c>
      <c r="J17" s="69">
        <f t="shared" si="0"/>
        <v>-1.69424743892829E-2</v>
      </c>
      <c r="K17" s="83">
        <f t="shared" si="1"/>
        <v>2.6941226014750186E-2</v>
      </c>
      <c r="L17" s="84"/>
      <c r="M17" s="85" t="s">
        <v>121</v>
      </c>
      <c r="N17" s="85" t="s">
        <v>58</v>
      </c>
      <c r="O17" s="86">
        <v>5433576</v>
      </c>
      <c r="P17" s="86">
        <v>5467077</v>
      </c>
      <c r="Q17" s="69">
        <f t="shared" si="2"/>
        <v>6.1655528513818525E-3</v>
      </c>
      <c r="R17" s="83">
        <f t="shared" si="3"/>
        <v>1.7027728750251332E-2</v>
      </c>
      <c r="S17" s="86">
        <v>2383760</v>
      </c>
      <c r="T17" s="86">
        <v>1768610</v>
      </c>
      <c r="U17" s="69">
        <f t="shared" si="4"/>
        <v>-0.25805869718428032</v>
      </c>
      <c r="V17" s="83">
        <f t="shared" si="5"/>
        <v>1.4686136102677085E-2</v>
      </c>
    </row>
    <row r="18" spans="2:22" ht="16.5" customHeight="1">
      <c r="B18" s="85" t="s">
        <v>122</v>
      </c>
      <c r="C18" s="85" t="s">
        <v>57</v>
      </c>
      <c r="D18" s="86">
        <v>88</v>
      </c>
      <c r="E18" s="86">
        <v>86</v>
      </c>
      <c r="F18" s="69">
        <f t="shared" si="6"/>
        <v>-2.2727272727272728E-2</v>
      </c>
      <c r="G18" s="83">
        <f t="shared" si="7"/>
        <v>4.6112600536193031E-2</v>
      </c>
      <c r="H18" s="86">
        <v>2998</v>
      </c>
      <c r="I18" s="86">
        <v>2993</v>
      </c>
      <c r="J18" s="69">
        <f t="shared" si="0"/>
        <v>-1.667778519012675E-3</v>
      </c>
      <c r="K18" s="83">
        <f t="shared" si="1"/>
        <v>3.2318673131121169E-2</v>
      </c>
      <c r="L18" s="84"/>
      <c r="M18" s="85" t="s">
        <v>122</v>
      </c>
      <c r="N18" s="85" t="s">
        <v>57</v>
      </c>
      <c r="O18" s="86">
        <v>6704023</v>
      </c>
      <c r="P18" s="86">
        <v>7120333</v>
      </c>
      <c r="Q18" s="69">
        <f t="shared" si="2"/>
        <v>6.2098533969826772E-2</v>
      </c>
      <c r="R18" s="83">
        <f t="shared" si="3"/>
        <v>2.2176951035345453E-2</v>
      </c>
      <c r="S18" s="86">
        <v>2814724</v>
      </c>
      <c r="T18" s="86">
        <v>2906275</v>
      </c>
      <c r="U18" s="69">
        <f t="shared" si="4"/>
        <v>3.2525746751724149E-2</v>
      </c>
      <c r="V18" s="83">
        <f t="shared" si="5"/>
        <v>2.413304810094246E-2</v>
      </c>
    </row>
    <row r="19" spans="2:22" ht="16.5" customHeight="1">
      <c r="B19" s="85" t="s">
        <v>123</v>
      </c>
      <c r="C19" s="85" t="s">
        <v>56</v>
      </c>
      <c r="D19" s="86">
        <v>115</v>
      </c>
      <c r="E19" s="86">
        <v>112</v>
      </c>
      <c r="F19" s="69">
        <f t="shared" si="6"/>
        <v>-2.6086956521739129E-2</v>
      </c>
      <c r="G19" s="83">
        <f t="shared" si="7"/>
        <v>6.0053619302949064E-2</v>
      </c>
      <c r="H19" s="86">
        <v>8796</v>
      </c>
      <c r="I19" s="86">
        <v>10189</v>
      </c>
      <c r="J19" s="69">
        <f t="shared" si="0"/>
        <v>0.15836743974533879</v>
      </c>
      <c r="K19" s="83">
        <f t="shared" si="1"/>
        <v>0.1100217041540239</v>
      </c>
      <c r="L19" s="84"/>
      <c r="M19" s="85" t="s">
        <v>123</v>
      </c>
      <c r="N19" s="85" t="s">
        <v>56</v>
      </c>
      <c r="O19" s="86">
        <v>20175369</v>
      </c>
      <c r="P19" s="86">
        <v>20398731</v>
      </c>
      <c r="Q19" s="69">
        <f t="shared" si="2"/>
        <v>1.1071024277176789E-2</v>
      </c>
      <c r="R19" s="83">
        <f t="shared" si="3"/>
        <v>6.3533778345785705E-2</v>
      </c>
      <c r="S19" s="86">
        <v>8484246</v>
      </c>
      <c r="T19" s="86">
        <v>8041215</v>
      </c>
      <c r="U19" s="69">
        <f t="shared" si="4"/>
        <v>-5.2218075713504772E-2</v>
      </c>
      <c r="V19" s="83">
        <f t="shared" si="5"/>
        <v>6.6772424627752028E-2</v>
      </c>
    </row>
    <row r="20" spans="2:22" ht="16.5" customHeight="1">
      <c r="B20" s="85" t="s">
        <v>124</v>
      </c>
      <c r="C20" s="85" t="s">
        <v>55</v>
      </c>
      <c r="D20" s="86">
        <v>47</v>
      </c>
      <c r="E20" s="86">
        <v>45</v>
      </c>
      <c r="F20" s="69">
        <f t="shared" si="6"/>
        <v>-4.2553191489361701E-2</v>
      </c>
      <c r="G20" s="83">
        <f t="shared" si="7"/>
        <v>2.4128686327077747E-2</v>
      </c>
      <c r="H20" s="86">
        <v>2400</v>
      </c>
      <c r="I20" s="86">
        <v>2324</v>
      </c>
      <c r="J20" s="69">
        <f t="shared" si="0"/>
        <v>-3.1666666666666669E-2</v>
      </c>
      <c r="K20" s="83">
        <f t="shared" si="1"/>
        <v>2.5094753209731237E-2</v>
      </c>
      <c r="L20" s="84"/>
      <c r="M20" s="85" t="s">
        <v>124</v>
      </c>
      <c r="N20" s="85" t="s">
        <v>55</v>
      </c>
      <c r="O20" s="86">
        <v>11229469</v>
      </c>
      <c r="P20" s="86">
        <v>12834320</v>
      </c>
      <c r="Q20" s="69">
        <f t="shared" si="2"/>
        <v>0.14291423752984225</v>
      </c>
      <c r="R20" s="83">
        <f t="shared" si="3"/>
        <v>3.9973704349495293E-2</v>
      </c>
      <c r="S20" s="86">
        <v>4608083</v>
      </c>
      <c r="T20" s="86">
        <v>4311683</v>
      </c>
      <c r="U20" s="69">
        <f t="shared" si="4"/>
        <v>-6.4321758093332959E-2</v>
      </c>
      <c r="V20" s="83">
        <f t="shared" si="5"/>
        <v>3.5803237214308996E-2</v>
      </c>
    </row>
    <row r="21" spans="2:22" ht="16.5" customHeight="1">
      <c r="B21" s="85" t="s">
        <v>125</v>
      </c>
      <c r="C21" s="85" t="s">
        <v>54</v>
      </c>
      <c r="D21" s="86">
        <v>42</v>
      </c>
      <c r="E21" s="86">
        <v>43</v>
      </c>
      <c r="F21" s="69">
        <f t="shared" si="6"/>
        <v>2.3809523809523808E-2</v>
      </c>
      <c r="G21" s="83">
        <f t="shared" si="7"/>
        <v>2.3056300268096516E-2</v>
      </c>
      <c r="H21" s="86">
        <v>780</v>
      </c>
      <c r="I21" s="86">
        <v>971</v>
      </c>
      <c r="J21" s="69">
        <f t="shared" si="0"/>
        <v>0.24487179487179486</v>
      </c>
      <c r="K21" s="83">
        <f t="shared" si="1"/>
        <v>1.0484942068265503E-2</v>
      </c>
      <c r="L21" s="84"/>
      <c r="M21" s="85" t="s">
        <v>125</v>
      </c>
      <c r="N21" s="85" t="s">
        <v>54</v>
      </c>
      <c r="O21" s="86">
        <v>1079980</v>
      </c>
      <c r="P21" s="86">
        <v>1263774</v>
      </c>
      <c r="Q21" s="69">
        <f t="shared" si="2"/>
        <v>0.17018278116261412</v>
      </c>
      <c r="R21" s="83">
        <f t="shared" si="3"/>
        <v>3.9361437334100337E-3</v>
      </c>
      <c r="S21" s="86">
        <v>416204</v>
      </c>
      <c r="T21" s="86">
        <v>539997</v>
      </c>
      <c r="U21" s="69">
        <f t="shared" si="4"/>
        <v>0.29743347012522703</v>
      </c>
      <c r="V21" s="83">
        <f t="shared" si="5"/>
        <v>4.4840125505551352E-3</v>
      </c>
    </row>
    <row r="22" spans="2:22" ht="16.5" customHeight="1">
      <c r="B22" s="85" t="s">
        <v>126</v>
      </c>
      <c r="C22" s="85" t="s">
        <v>53</v>
      </c>
      <c r="D22" s="86">
        <v>84</v>
      </c>
      <c r="E22" s="86">
        <v>88</v>
      </c>
      <c r="F22" s="69">
        <f t="shared" si="6"/>
        <v>4.7619047619047616E-2</v>
      </c>
      <c r="G22" s="83">
        <f t="shared" si="7"/>
        <v>4.7184986595174262E-2</v>
      </c>
      <c r="H22" s="86">
        <v>4388</v>
      </c>
      <c r="I22" s="86">
        <v>4613</v>
      </c>
      <c r="J22" s="69">
        <f t="shared" si="0"/>
        <v>5.1276207839562445E-2</v>
      </c>
      <c r="K22" s="83">
        <f t="shared" si="1"/>
        <v>4.9811573389195438E-2</v>
      </c>
      <c r="L22" s="84"/>
      <c r="M22" s="85" t="s">
        <v>126</v>
      </c>
      <c r="N22" s="85" t="s">
        <v>53</v>
      </c>
      <c r="O22" s="86">
        <v>15107841</v>
      </c>
      <c r="P22" s="86">
        <v>14294422</v>
      </c>
      <c r="Q22" s="69">
        <f t="shared" si="2"/>
        <v>-5.3840849926869098E-2</v>
      </c>
      <c r="R22" s="83">
        <f t="shared" si="3"/>
        <v>4.4521330220449636E-2</v>
      </c>
      <c r="S22" s="86">
        <v>5716990</v>
      </c>
      <c r="T22" s="86">
        <v>5395595</v>
      </c>
      <c r="U22" s="69">
        <f t="shared" si="4"/>
        <v>-5.6217520058632252E-2</v>
      </c>
      <c r="V22" s="83">
        <f t="shared" si="5"/>
        <v>4.4803796498337094E-2</v>
      </c>
    </row>
    <row r="23" spans="2:22" ht="16.5" customHeight="1">
      <c r="B23" s="85" t="s">
        <v>127</v>
      </c>
      <c r="C23" s="85" t="s">
        <v>52</v>
      </c>
      <c r="D23" s="86">
        <v>34</v>
      </c>
      <c r="E23" s="86">
        <v>33</v>
      </c>
      <c r="F23" s="69">
        <f t="shared" si="6"/>
        <v>-2.9411764705882353E-2</v>
      </c>
      <c r="G23" s="83">
        <f t="shared" si="7"/>
        <v>1.7694369973190349E-2</v>
      </c>
      <c r="H23" s="86">
        <v>2096</v>
      </c>
      <c r="I23" s="86">
        <v>1995</v>
      </c>
      <c r="J23" s="69">
        <f t="shared" si="0"/>
        <v>-4.8187022900763356E-2</v>
      </c>
      <c r="K23" s="83">
        <f t="shared" si="1"/>
        <v>2.1542182725221092E-2</v>
      </c>
      <c r="L23" s="84"/>
      <c r="M23" s="85" t="s">
        <v>127</v>
      </c>
      <c r="N23" s="85" t="s">
        <v>52</v>
      </c>
      <c r="O23" s="86">
        <v>8018501</v>
      </c>
      <c r="P23" s="86">
        <v>11467985</v>
      </c>
      <c r="Q23" s="69">
        <f t="shared" si="2"/>
        <v>0.43019063039338651</v>
      </c>
      <c r="R23" s="83">
        <f t="shared" si="3"/>
        <v>3.571812467465723E-2</v>
      </c>
      <c r="S23" s="86">
        <v>792537</v>
      </c>
      <c r="T23" s="86">
        <v>3889876</v>
      </c>
      <c r="U23" s="69">
        <f t="shared" si="4"/>
        <v>3.9081317339127386</v>
      </c>
      <c r="V23" s="83">
        <f t="shared" si="5"/>
        <v>3.2300647603788923E-2</v>
      </c>
    </row>
    <row r="24" spans="2:22" ht="16.5" customHeight="1">
      <c r="B24" s="85" t="s">
        <v>128</v>
      </c>
      <c r="C24" s="85" t="s">
        <v>51</v>
      </c>
      <c r="D24" s="86">
        <v>92</v>
      </c>
      <c r="E24" s="86">
        <v>92</v>
      </c>
      <c r="F24" s="69">
        <f t="shared" si="6"/>
        <v>0</v>
      </c>
      <c r="G24" s="83">
        <f t="shared" si="7"/>
        <v>4.9329758713136732E-2</v>
      </c>
      <c r="H24" s="86">
        <v>1853</v>
      </c>
      <c r="I24" s="86">
        <v>1884</v>
      </c>
      <c r="J24" s="69">
        <f t="shared" si="0"/>
        <v>1.6729627630868861E-2</v>
      </c>
      <c r="K24" s="83">
        <f t="shared" si="1"/>
        <v>2.0343595114945632E-2</v>
      </c>
      <c r="L24" s="84"/>
      <c r="M24" s="85" t="s">
        <v>128</v>
      </c>
      <c r="N24" s="85" t="s">
        <v>51</v>
      </c>
      <c r="O24" s="86">
        <v>2950308</v>
      </c>
      <c r="P24" s="86">
        <v>3139378</v>
      </c>
      <c r="Q24" s="69">
        <f t="shared" si="2"/>
        <v>6.4084834532530166E-2</v>
      </c>
      <c r="R24" s="83">
        <f t="shared" si="3"/>
        <v>9.7778899087220695E-3</v>
      </c>
      <c r="S24" s="86">
        <v>1045834</v>
      </c>
      <c r="T24" s="86">
        <v>993705</v>
      </c>
      <c r="U24" s="69">
        <f t="shared" si="4"/>
        <v>-4.9844430378052348E-2</v>
      </c>
      <c r="V24" s="83">
        <f t="shared" si="5"/>
        <v>8.2515008260219784E-3</v>
      </c>
    </row>
    <row r="25" spans="2:22" ht="16.5" customHeight="1">
      <c r="B25" s="85" t="s">
        <v>129</v>
      </c>
      <c r="C25" s="85" t="s">
        <v>50</v>
      </c>
      <c r="D25" s="86">
        <v>50</v>
      </c>
      <c r="E25" s="86">
        <v>51</v>
      </c>
      <c r="F25" s="69">
        <f t="shared" si="6"/>
        <v>0.02</v>
      </c>
      <c r="G25" s="83">
        <f t="shared" si="7"/>
        <v>2.7345844504021447E-2</v>
      </c>
      <c r="H25" s="86">
        <v>5930</v>
      </c>
      <c r="I25" s="86">
        <v>5679</v>
      </c>
      <c r="J25" s="69">
        <f t="shared" si="0"/>
        <v>-4.2327150084317033E-2</v>
      </c>
      <c r="K25" s="83">
        <f t="shared" si="1"/>
        <v>6.1322333682471468E-2</v>
      </c>
      <c r="L25" s="84"/>
      <c r="M25" s="85" t="s">
        <v>129</v>
      </c>
      <c r="N25" s="85" t="s">
        <v>50</v>
      </c>
      <c r="O25" s="86">
        <v>40474765</v>
      </c>
      <c r="P25" s="86">
        <v>54084720</v>
      </c>
      <c r="Q25" s="69">
        <f t="shared" si="2"/>
        <v>0.3362577892669667</v>
      </c>
      <c r="R25" s="83">
        <f t="shared" si="3"/>
        <v>0.16845197931057002</v>
      </c>
      <c r="S25" s="86">
        <v>15553510</v>
      </c>
      <c r="T25" s="86">
        <v>21735954</v>
      </c>
      <c r="U25" s="69">
        <f t="shared" si="4"/>
        <v>0.39749509917697035</v>
      </c>
      <c r="V25" s="83">
        <f t="shared" si="5"/>
        <v>0.18049042963995929</v>
      </c>
    </row>
    <row r="26" spans="2:22" ht="16.5" customHeight="1">
      <c r="B26" s="85" t="s">
        <v>130</v>
      </c>
      <c r="C26" s="85" t="s">
        <v>167</v>
      </c>
      <c r="D26" s="86">
        <v>14</v>
      </c>
      <c r="E26" s="86">
        <v>14</v>
      </c>
      <c r="F26" s="69">
        <f t="shared" si="6"/>
        <v>0</v>
      </c>
      <c r="G26" s="83">
        <f t="shared" si="7"/>
        <v>7.506702412868633E-3</v>
      </c>
      <c r="H26" s="86">
        <v>233</v>
      </c>
      <c r="I26" s="86">
        <v>249</v>
      </c>
      <c r="J26" s="69">
        <f t="shared" si="0"/>
        <v>6.8669527896995708E-2</v>
      </c>
      <c r="K26" s="83">
        <f t="shared" si="1"/>
        <v>2.6887235581854897E-3</v>
      </c>
      <c r="L26" s="84"/>
      <c r="M26" s="85" t="s">
        <v>130</v>
      </c>
      <c r="N26" s="85" t="s">
        <v>167</v>
      </c>
      <c r="O26" s="86">
        <v>348745</v>
      </c>
      <c r="P26" s="86">
        <v>377261</v>
      </c>
      <c r="Q26" s="69">
        <f t="shared" si="2"/>
        <v>8.1767480537355372E-2</v>
      </c>
      <c r="R26" s="83">
        <f t="shared" si="3"/>
        <v>1.1750150905225165E-3</v>
      </c>
      <c r="S26" s="86">
        <v>158992</v>
      </c>
      <c r="T26" s="86">
        <v>144891</v>
      </c>
      <c r="U26" s="69">
        <f t="shared" si="4"/>
        <v>-8.8689996980980179E-2</v>
      </c>
      <c r="V26" s="83">
        <f t="shared" si="5"/>
        <v>1.2031419849785907E-3</v>
      </c>
    </row>
    <row r="27" spans="2:22" ht="16.5" customHeight="1">
      <c r="B27" s="85" t="s">
        <v>131</v>
      </c>
      <c r="C27" s="85" t="s">
        <v>168</v>
      </c>
      <c r="D27" s="86">
        <v>7</v>
      </c>
      <c r="E27" s="86">
        <v>7</v>
      </c>
      <c r="F27" s="69">
        <f t="shared" si="6"/>
        <v>0</v>
      </c>
      <c r="G27" s="83">
        <f t="shared" si="7"/>
        <v>3.7533512064343165E-3</v>
      </c>
      <c r="H27" s="86">
        <v>193</v>
      </c>
      <c r="I27" s="86">
        <v>190</v>
      </c>
      <c r="J27" s="69">
        <f t="shared" si="0"/>
        <v>-1.5544041450777202E-2</v>
      </c>
      <c r="K27" s="83">
        <f t="shared" si="1"/>
        <v>2.0516364500210564E-3</v>
      </c>
      <c r="L27" s="84"/>
      <c r="M27" s="85" t="s">
        <v>131</v>
      </c>
      <c r="N27" s="85" t="s">
        <v>168</v>
      </c>
      <c r="O27" s="86">
        <v>368037</v>
      </c>
      <c r="P27" s="86">
        <v>295935</v>
      </c>
      <c r="Q27" s="69">
        <f t="shared" si="2"/>
        <v>-0.19590965038841204</v>
      </c>
      <c r="R27" s="83">
        <f t="shared" si="3"/>
        <v>9.2171756638979624E-4</v>
      </c>
      <c r="S27" s="86">
        <v>219281</v>
      </c>
      <c r="T27" s="86">
        <v>131889</v>
      </c>
      <c r="U27" s="69">
        <f t="shared" si="4"/>
        <v>-0.39853886109603659</v>
      </c>
      <c r="V27" s="83">
        <f t="shared" si="5"/>
        <v>1.0951763274243491E-3</v>
      </c>
    </row>
    <row r="28" spans="2:22" ht="16.5" customHeight="1">
      <c r="B28" s="85" t="s">
        <v>132</v>
      </c>
      <c r="C28" s="85" t="s">
        <v>169</v>
      </c>
      <c r="D28" s="86">
        <v>37</v>
      </c>
      <c r="E28" s="86">
        <v>39</v>
      </c>
      <c r="F28" s="69">
        <f t="shared" si="6"/>
        <v>5.4054054054054057E-2</v>
      </c>
      <c r="G28" s="83">
        <f t="shared" si="7"/>
        <v>2.091152815013405E-2</v>
      </c>
      <c r="H28" s="86">
        <v>2161</v>
      </c>
      <c r="I28" s="86">
        <v>2149</v>
      </c>
      <c r="J28" s="69">
        <f t="shared" si="0"/>
        <v>-5.5529847292919944E-3</v>
      </c>
      <c r="K28" s="83">
        <f t="shared" si="1"/>
        <v>2.3205088058396051E-2</v>
      </c>
      <c r="L28" s="84"/>
      <c r="M28" s="85" t="s">
        <v>132</v>
      </c>
      <c r="N28" s="85" t="s">
        <v>169</v>
      </c>
      <c r="O28" s="86">
        <v>10514602</v>
      </c>
      <c r="P28" s="86">
        <v>13739653</v>
      </c>
      <c r="Q28" s="69">
        <f t="shared" si="2"/>
        <v>0.30672116738227467</v>
      </c>
      <c r="R28" s="83">
        <f t="shared" si="3"/>
        <v>4.2793449663609449E-2</v>
      </c>
      <c r="S28" s="86">
        <v>3876888</v>
      </c>
      <c r="T28" s="86">
        <v>5286266</v>
      </c>
      <c r="U28" s="69">
        <f t="shared" si="4"/>
        <v>0.36353332879360972</v>
      </c>
      <c r="V28" s="83">
        <f t="shared" si="5"/>
        <v>4.389595329154216E-2</v>
      </c>
    </row>
    <row r="29" spans="2:22" ht="16.5" customHeight="1">
      <c r="B29" s="85" t="s">
        <v>133</v>
      </c>
      <c r="C29" s="85" t="s">
        <v>170</v>
      </c>
      <c r="D29" s="86">
        <v>38</v>
      </c>
      <c r="E29" s="86">
        <v>37</v>
      </c>
      <c r="F29" s="69">
        <f t="shared" si="6"/>
        <v>-2.6315789473684209E-2</v>
      </c>
      <c r="G29" s="83">
        <f t="shared" si="7"/>
        <v>1.9839142091152815E-2</v>
      </c>
      <c r="H29" s="86">
        <v>3789</v>
      </c>
      <c r="I29" s="86">
        <v>3447</v>
      </c>
      <c r="J29" s="69">
        <f t="shared" si="0"/>
        <v>-9.0261282660332537E-2</v>
      </c>
      <c r="K29" s="83">
        <f t="shared" si="1"/>
        <v>3.7221004438013586E-2</v>
      </c>
      <c r="L29" s="84"/>
      <c r="M29" s="85" t="s">
        <v>133</v>
      </c>
      <c r="N29" s="85" t="s">
        <v>170</v>
      </c>
      <c r="O29" s="86">
        <v>14435170</v>
      </c>
      <c r="P29" s="86">
        <v>15349561</v>
      </c>
      <c r="Q29" s="69">
        <f t="shared" si="2"/>
        <v>6.3344664454938873E-2</v>
      </c>
      <c r="R29" s="83">
        <f t="shared" si="3"/>
        <v>4.7807660500014282E-2</v>
      </c>
      <c r="S29" s="86">
        <v>3587783</v>
      </c>
      <c r="T29" s="86">
        <v>4358617</v>
      </c>
      <c r="U29" s="69">
        <f t="shared" si="4"/>
        <v>0.21484967178895714</v>
      </c>
      <c r="V29" s="83">
        <f t="shared" si="5"/>
        <v>3.61929664999305E-2</v>
      </c>
    </row>
    <row r="30" spans="2:22" ht="16.5" customHeight="1">
      <c r="B30" s="85" t="s">
        <v>134</v>
      </c>
      <c r="C30" s="85" t="s">
        <v>171</v>
      </c>
      <c r="D30" s="86">
        <v>25</v>
      </c>
      <c r="E30" s="86">
        <v>23</v>
      </c>
      <c r="F30" s="69">
        <f t="shared" si="6"/>
        <v>-0.08</v>
      </c>
      <c r="G30" s="83">
        <f t="shared" si="7"/>
        <v>1.2332439678284183E-2</v>
      </c>
      <c r="H30" s="86">
        <v>959</v>
      </c>
      <c r="I30" s="86">
        <v>836</v>
      </c>
      <c r="J30" s="69">
        <f t="shared" si="0"/>
        <v>-0.12825860271115747</v>
      </c>
      <c r="K30" s="83">
        <f t="shared" si="1"/>
        <v>9.0272003800926474E-3</v>
      </c>
      <c r="L30" s="84"/>
      <c r="M30" s="85" t="s">
        <v>134</v>
      </c>
      <c r="N30" s="85" t="s">
        <v>171</v>
      </c>
      <c r="O30" s="86">
        <v>2440296</v>
      </c>
      <c r="P30" s="86">
        <v>3396400</v>
      </c>
      <c r="Q30" s="69">
        <f t="shared" si="2"/>
        <v>0.39179837200077366</v>
      </c>
      <c r="R30" s="83">
        <f t="shared" si="3"/>
        <v>1.0578409253674976E-2</v>
      </c>
      <c r="S30" s="86">
        <v>870968</v>
      </c>
      <c r="T30" s="86">
        <v>1578461</v>
      </c>
      <c r="U30" s="69">
        <f t="shared" si="4"/>
        <v>0.8123065370943594</v>
      </c>
      <c r="V30" s="83">
        <f t="shared" si="5"/>
        <v>1.3107181955754957E-2</v>
      </c>
    </row>
    <row r="31" spans="2:22" ht="16.5" customHeight="1">
      <c r="B31" s="85" t="s">
        <v>135</v>
      </c>
      <c r="C31" s="85" t="s">
        <v>172</v>
      </c>
      <c r="D31" s="86">
        <v>76</v>
      </c>
      <c r="E31" s="86">
        <v>70</v>
      </c>
      <c r="F31" s="69">
        <f t="shared" si="6"/>
        <v>-7.8947368421052627E-2</v>
      </c>
      <c r="G31" s="83">
        <f t="shared" si="7"/>
        <v>3.7533512064343161E-2</v>
      </c>
      <c r="H31" s="86">
        <v>7653</v>
      </c>
      <c r="I31" s="86">
        <v>8057</v>
      </c>
      <c r="J31" s="69">
        <f t="shared" si="0"/>
        <v>5.2789755651378542E-2</v>
      </c>
      <c r="K31" s="83">
        <f t="shared" si="1"/>
        <v>8.7000183567471842E-2</v>
      </c>
      <c r="L31" s="84"/>
      <c r="M31" s="85" t="s">
        <v>135</v>
      </c>
      <c r="N31" s="85" t="s">
        <v>172</v>
      </c>
      <c r="O31" s="86">
        <v>21178047</v>
      </c>
      <c r="P31" s="86">
        <v>24380113</v>
      </c>
      <c r="Q31" s="69">
        <f t="shared" si="2"/>
        <v>0.15119741683451737</v>
      </c>
      <c r="R31" s="83">
        <f t="shared" si="3"/>
        <v>7.5934169404322682E-2</v>
      </c>
      <c r="S31" s="86">
        <v>5447662</v>
      </c>
      <c r="T31" s="86">
        <v>5894640</v>
      </c>
      <c r="U31" s="69">
        <f t="shared" si="4"/>
        <v>8.204951041382523E-2</v>
      </c>
      <c r="V31" s="83">
        <f t="shared" si="5"/>
        <v>4.8947752933820594E-2</v>
      </c>
    </row>
    <row r="32" spans="2:22" ht="16.5" customHeight="1">
      <c r="B32" s="85" t="s">
        <v>136</v>
      </c>
      <c r="C32" s="85" t="s">
        <v>173</v>
      </c>
      <c r="D32" s="86">
        <v>42</v>
      </c>
      <c r="E32" s="86">
        <v>38</v>
      </c>
      <c r="F32" s="69">
        <f t="shared" si="6"/>
        <v>-9.5238095238095233E-2</v>
      </c>
      <c r="G32" s="83">
        <f t="shared" si="7"/>
        <v>2.0375335120643431E-2</v>
      </c>
      <c r="H32" s="86">
        <v>5141</v>
      </c>
      <c r="I32" s="86">
        <v>5057</v>
      </c>
      <c r="J32" s="69">
        <f t="shared" si="0"/>
        <v>-1.6339233612137717E-2</v>
      </c>
      <c r="K32" s="83">
        <f t="shared" si="1"/>
        <v>5.4605923830297269E-2</v>
      </c>
      <c r="L32" s="84"/>
      <c r="M32" s="85" t="s">
        <v>136</v>
      </c>
      <c r="N32" s="85" t="s">
        <v>173</v>
      </c>
      <c r="O32" s="86">
        <v>17040029</v>
      </c>
      <c r="P32" s="86">
        <v>20903189</v>
      </c>
      <c r="Q32" s="69">
        <f t="shared" si="2"/>
        <v>0.22671088177138665</v>
      </c>
      <c r="R32" s="83">
        <f t="shared" si="3"/>
        <v>6.5104960531420605E-2</v>
      </c>
      <c r="S32" s="86">
        <v>8549028</v>
      </c>
      <c r="T32" s="86">
        <v>11842112</v>
      </c>
      <c r="U32" s="69">
        <f t="shared" si="4"/>
        <v>0.38519981452862245</v>
      </c>
      <c r="V32" s="83">
        <f t="shared" si="5"/>
        <v>9.8334210806874059E-2</v>
      </c>
    </row>
    <row r="33" spans="2:22" ht="16.5" customHeight="1">
      <c r="B33" s="85" t="s">
        <v>137</v>
      </c>
      <c r="C33" s="85" t="s">
        <v>174</v>
      </c>
      <c r="D33" s="86">
        <v>5</v>
      </c>
      <c r="E33" s="86">
        <v>5</v>
      </c>
      <c r="F33" s="69">
        <f t="shared" si="6"/>
        <v>0</v>
      </c>
      <c r="G33" s="83">
        <f t="shared" si="7"/>
        <v>2.6809651474530832E-3</v>
      </c>
      <c r="H33" s="86">
        <v>72</v>
      </c>
      <c r="I33" s="86">
        <v>70</v>
      </c>
      <c r="J33" s="69">
        <f t="shared" si="0"/>
        <v>-2.7777777777777776E-2</v>
      </c>
      <c r="K33" s="83">
        <f t="shared" si="1"/>
        <v>7.5586606053407331E-4</v>
      </c>
      <c r="L33" s="84"/>
      <c r="M33" s="85" t="s">
        <v>137</v>
      </c>
      <c r="N33" s="85" t="s">
        <v>174</v>
      </c>
      <c r="O33" s="86">
        <v>92075</v>
      </c>
      <c r="P33" s="86">
        <v>95529</v>
      </c>
      <c r="Q33" s="69">
        <f t="shared" si="2"/>
        <v>3.7512897094759703E-2</v>
      </c>
      <c r="R33" s="83">
        <f t="shared" si="3"/>
        <v>2.9753411188149708E-4</v>
      </c>
      <c r="S33" s="86">
        <v>31658</v>
      </c>
      <c r="T33" s="86">
        <v>30975</v>
      </c>
      <c r="U33" s="71">
        <f t="shared" si="4"/>
        <v>-2.1574325604902394E-2</v>
      </c>
      <c r="V33" s="83">
        <f t="shared" si="5"/>
        <v>2.5720937107696028E-4</v>
      </c>
    </row>
    <row r="34" spans="2:22" ht="16.5" customHeight="1">
      <c r="B34" s="85" t="s">
        <v>138</v>
      </c>
      <c r="C34" s="85" t="s">
        <v>175</v>
      </c>
      <c r="D34" s="86">
        <v>12</v>
      </c>
      <c r="E34" s="86">
        <v>11</v>
      </c>
      <c r="F34" s="69">
        <f t="shared" si="6"/>
        <v>-8.3333333333333329E-2</v>
      </c>
      <c r="G34" s="83">
        <f t="shared" si="7"/>
        <v>5.8981233243967828E-3</v>
      </c>
      <c r="H34" s="86">
        <v>149</v>
      </c>
      <c r="I34" s="86">
        <v>167</v>
      </c>
      <c r="J34" s="69">
        <f t="shared" si="0"/>
        <v>0.12080536912751678</v>
      </c>
      <c r="K34" s="83">
        <f t="shared" si="1"/>
        <v>1.8032804587027179E-3</v>
      </c>
      <c r="L34" s="84"/>
      <c r="M34" s="85" t="s">
        <v>138</v>
      </c>
      <c r="N34" s="85" t="s">
        <v>175</v>
      </c>
      <c r="O34" s="86">
        <v>259105</v>
      </c>
      <c r="P34" s="86">
        <v>300689</v>
      </c>
      <c r="Q34" s="69">
        <f t="shared" si="2"/>
        <v>0.16049092066922677</v>
      </c>
      <c r="R34" s="83">
        <f t="shared" si="3"/>
        <v>9.3652434933408162E-4</v>
      </c>
      <c r="S34" s="86">
        <v>98893</v>
      </c>
      <c r="T34" s="86">
        <v>135977</v>
      </c>
      <c r="U34" s="69">
        <f t="shared" si="4"/>
        <v>0.37499115205322925</v>
      </c>
      <c r="V34" s="83">
        <f t="shared" si="5"/>
        <v>1.1291221517653535E-3</v>
      </c>
    </row>
    <row r="35" spans="2:22" ht="16.5" customHeight="1">
      <c r="B35" s="85" t="s">
        <v>139</v>
      </c>
      <c r="C35" s="85" t="s">
        <v>176</v>
      </c>
      <c r="D35" s="86" t="s">
        <v>286</v>
      </c>
      <c r="E35" s="86" t="s">
        <v>286</v>
      </c>
      <c r="F35" s="130" t="s">
        <v>287</v>
      </c>
      <c r="G35" s="83" t="s">
        <v>286</v>
      </c>
      <c r="H35" s="86" t="s">
        <v>286</v>
      </c>
      <c r="I35" s="86" t="s">
        <v>286</v>
      </c>
      <c r="J35" s="130" t="s">
        <v>287</v>
      </c>
      <c r="K35" s="130" t="s">
        <v>287</v>
      </c>
      <c r="L35" s="84"/>
      <c r="M35" s="85" t="s">
        <v>139</v>
      </c>
      <c r="N35" s="85" t="s">
        <v>176</v>
      </c>
      <c r="O35" s="86" t="s">
        <v>286</v>
      </c>
      <c r="P35" s="86" t="s">
        <v>286</v>
      </c>
      <c r="Q35" s="130" t="s">
        <v>287</v>
      </c>
      <c r="R35" s="130" t="s">
        <v>287</v>
      </c>
      <c r="S35" s="86" t="s">
        <v>286</v>
      </c>
      <c r="T35" s="86" t="s">
        <v>286</v>
      </c>
      <c r="U35" s="130" t="s">
        <v>287</v>
      </c>
      <c r="V35" s="130" t="s">
        <v>287</v>
      </c>
    </row>
    <row r="36" spans="2:22" ht="16.5" customHeight="1">
      <c r="B36" s="85" t="s">
        <v>140</v>
      </c>
      <c r="C36" s="85" t="s">
        <v>177</v>
      </c>
      <c r="D36" s="86">
        <v>11</v>
      </c>
      <c r="E36" s="86">
        <v>11</v>
      </c>
      <c r="F36" s="69">
        <f t="shared" si="6"/>
        <v>0</v>
      </c>
      <c r="G36" s="83">
        <f t="shared" si="7"/>
        <v>5.8981233243967828E-3</v>
      </c>
      <c r="H36" s="86">
        <v>347</v>
      </c>
      <c r="I36" s="86">
        <v>343</v>
      </c>
      <c r="J36" s="69">
        <f t="shared" si="0"/>
        <v>-1.1527377521613832E-2</v>
      </c>
      <c r="K36" s="83">
        <f t="shared" si="1"/>
        <v>3.7037436966169597E-3</v>
      </c>
      <c r="L36" s="84"/>
      <c r="M36" s="85" t="s">
        <v>140</v>
      </c>
      <c r="N36" s="85" t="s">
        <v>177</v>
      </c>
      <c r="O36" s="86">
        <v>766456</v>
      </c>
      <c r="P36" s="86">
        <v>818732</v>
      </c>
      <c r="Q36" s="69">
        <f t="shared" si="2"/>
        <v>6.8204828457210848E-2</v>
      </c>
      <c r="R36" s="83">
        <f t="shared" si="3"/>
        <v>2.5500183032268931E-3</v>
      </c>
      <c r="S36" s="86">
        <v>294254</v>
      </c>
      <c r="T36" s="86">
        <v>309449</v>
      </c>
      <c r="U36" s="69">
        <f t="shared" si="4"/>
        <v>5.1639060131722932E-2</v>
      </c>
      <c r="V36" s="83">
        <f t="shared" si="5"/>
        <v>2.5695942750732616E-3</v>
      </c>
    </row>
    <row r="37" spans="2:22" ht="16.5" customHeight="1">
      <c r="B37" s="85" t="s">
        <v>141</v>
      </c>
      <c r="C37" s="85" t="s">
        <v>178</v>
      </c>
      <c r="D37" s="86">
        <v>30</v>
      </c>
      <c r="E37" s="86">
        <v>31</v>
      </c>
      <c r="F37" s="69">
        <f t="shared" si="6"/>
        <v>3.3333333333333333E-2</v>
      </c>
      <c r="G37" s="83">
        <f t="shared" si="7"/>
        <v>1.6621983914209115E-2</v>
      </c>
      <c r="H37" s="86">
        <v>1302</v>
      </c>
      <c r="I37" s="86">
        <v>1424</v>
      </c>
      <c r="J37" s="69">
        <f t="shared" si="0"/>
        <v>9.3701996927803385E-2</v>
      </c>
      <c r="K37" s="83">
        <f t="shared" si="1"/>
        <v>1.5376475288578864E-2</v>
      </c>
      <c r="L37" s="84"/>
      <c r="M37" s="85" t="s">
        <v>141</v>
      </c>
      <c r="N37" s="85" t="s">
        <v>178</v>
      </c>
      <c r="O37" s="86">
        <v>3707480</v>
      </c>
      <c r="P37" s="86">
        <v>4096315</v>
      </c>
      <c r="Q37" s="69">
        <f t="shared" si="2"/>
        <v>0.10487851586522381</v>
      </c>
      <c r="R37" s="83">
        <f t="shared" si="3"/>
        <v>1.2758360764918033E-2</v>
      </c>
      <c r="S37" s="86">
        <v>2103218</v>
      </c>
      <c r="T37" s="86">
        <v>2315886</v>
      </c>
      <c r="U37" s="69">
        <f t="shared" si="4"/>
        <v>0.10111552868033652</v>
      </c>
      <c r="V37" s="83">
        <f t="shared" si="5"/>
        <v>1.9230591817463671E-2</v>
      </c>
    </row>
    <row r="38" spans="2:22" ht="16.5" customHeight="1">
      <c r="B38" s="85" t="s">
        <v>142</v>
      </c>
      <c r="C38" s="85" t="s">
        <v>179</v>
      </c>
      <c r="D38" s="86">
        <v>7</v>
      </c>
      <c r="E38" s="86">
        <v>8</v>
      </c>
      <c r="F38" s="69">
        <f t="shared" si="6"/>
        <v>0.14285714285714285</v>
      </c>
      <c r="G38" s="83">
        <f t="shared" si="7"/>
        <v>4.2895442359249334E-3</v>
      </c>
      <c r="H38" s="86">
        <v>93</v>
      </c>
      <c r="I38" s="86">
        <v>167</v>
      </c>
      <c r="J38" s="69">
        <f t="shared" si="0"/>
        <v>0.79569892473118276</v>
      </c>
      <c r="K38" s="83">
        <f t="shared" si="1"/>
        <v>1.8032804587027179E-3</v>
      </c>
      <c r="L38" s="84"/>
      <c r="M38" s="85" t="s">
        <v>142</v>
      </c>
      <c r="N38" s="85" t="s">
        <v>179</v>
      </c>
      <c r="O38" s="86">
        <v>485255</v>
      </c>
      <c r="P38" s="86">
        <v>691811</v>
      </c>
      <c r="Q38" s="69">
        <f t="shared" si="2"/>
        <v>0.42566485662177617</v>
      </c>
      <c r="R38" s="83">
        <f t="shared" si="3"/>
        <v>2.1547108362366444E-3</v>
      </c>
      <c r="S38" s="86">
        <v>316233</v>
      </c>
      <c r="T38" s="86">
        <v>352693</v>
      </c>
      <c r="U38" s="69">
        <f t="shared" si="4"/>
        <v>0.11529473521106273</v>
      </c>
      <c r="V38" s="83">
        <f t="shared" si="5"/>
        <v>2.928682638038623E-3</v>
      </c>
    </row>
    <row r="39" spans="2:22" ht="16.5" customHeight="1">
      <c r="B39" s="85" t="s">
        <v>143</v>
      </c>
      <c r="C39" s="85" t="s">
        <v>180</v>
      </c>
      <c r="D39" s="86">
        <v>19</v>
      </c>
      <c r="E39" s="86">
        <v>20</v>
      </c>
      <c r="F39" s="69">
        <f t="shared" si="6"/>
        <v>5.2631578947368418E-2</v>
      </c>
      <c r="G39" s="83">
        <f t="shared" si="7"/>
        <v>1.0723860589812333E-2</v>
      </c>
      <c r="H39" s="86">
        <v>510</v>
      </c>
      <c r="I39" s="86">
        <v>511</v>
      </c>
      <c r="J39" s="69">
        <f t="shared" si="0"/>
        <v>1.9607843137254902E-3</v>
      </c>
      <c r="K39" s="83">
        <f t="shared" si="1"/>
        <v>5.5178222418987358E-3</v>
      </c>
      <c r="L39" s="84"/>
      <c r="M39" s="85" t="s">
        <v>143</v>
      </c>
      <c r="N39" s="85" t="s">
        <v>180</v>
      </c>
      <c r="O39" s="86">
        <v>1156205</v>
      </c>
      <c r="P39" s="86">
        <v>1405047</v>
      </c>
      <c r="Q39" s="69">
        <f t="shared" si="2"/>
        <v>0.21522307895226192</v>
      </c>
      <c r="R39" s="83">
        <f t="shared" si="3"/>
        <v>4.3761518627512255E-3</v>
      </c>
      <c r="S39" s="86">
        <v>385502</v>
      </c>
      <c r="T39" s="86">
        <v>468252</v>
      </c>
      <c r="U39" s="69">
        <f t="shared" si="4"/>
        <v>0.21465517688624183</v>
      </c>
      <c r="V39" s="83">
        <f t="shared" si="5"/>
        <v>3.8882583511066601E-3</v>
      </c>
    </row>
    <row r="40" spans="2:22" ht="16.5" customHeight="1">
      <c r="B40" s="85" t="s">
        <v>144</v>
      </c>
      <c r="C40" s="85" t="s">
        <v>181</v>
      </c>
      <c r="D40" s="86">
        <v>29</v>
      </c>
      <c r="E40" s="86">
        <v>30</v>
      </c>
      <c r="F40" s="69">
        <f t="shared" si="6"/>
        <v>3.4482758620689655E-2</v>
      </c>
      <c r="G40" s="83">
        <f t="shared" si="7"/>
        <v>1.6085790884718499E-2</v>
      </c>
      <c r="H40" s="86">
        <v>1001</v>
      </c>
      <c r="I40" s="86">
        <v>1128</v>
      </c>
      <c r="J40" s="69">
        <f t="shared" si="0"/>
        <v>0.12687312687312688</v>
      </c>
      <c r="K40" s="83">
        <f t="shared" si="1"/>
        <v>1.218024166117764E-2</v>
      </c>
      <c r="L40" s="84"/>
      <c r="M40" s="85" t="s">
        <v>144</v>
      </c>
      <c r="N40" s="85" t="s">
        <v>181</v>
      </c>
      <c r="O40" s="86">
        <v>3375295</v>
      </c>
      <c r="P40" s="86">
        <v>3268462</v>
      </c>
      <c r="Q40" s="69">
        <f t="shared" si="2"/>
        <v>-3.1651455650543135E-2</v>
      </c>
      <c r="R40" s="83">
        <f t="shared" si="3"/>
        <v>1.0179934243930343E-2</v>
      </c>
      <c r="S40" s="86">
        <v>1193071</v>
      </c>
      <c r="T40" s="86">
        <v>1125173</v>
      </c>
      <c r="U40" s="69">
        <f t="shared" si="4"/>
        <v>-5.6910276085832275E-2</v>
      </c>
      <c r="V40" s="83">
        <f t="shared" si="5"/>
        <v>9.3431812649806805E-3</v>
      </c>
    </row>
    <row r="41" spans="2:22" ht="16.5" customHeight="1">
      <c r="B41" s="85" t="s">
        <v>145</v>
      </c>
      <c r="C41" s="85" t="s">
        <v>182</v>
      </c>
      <c r="D41" s="86">
        <v>40</v>
      </c>
      <c r="E41" s="86">
        <v>39</v>
      </c>
      <c r="F41" s="69">
        <f t="shared" si="6"/>
        <v>-2.5000000000000001E-2</v>
      </c>
      <c r="G41" s="83">
        <f t="shared" si="7"/>
        <v>2.091152815013405E-2</v>
      </c>
      <c r="H41" s="86">
        <v>1814</v>
      </c>
      <c r="I41" s="86">
        <v>2781</v>
      </c>
      <c r="J41" s="69">
        <f t="shared" si="0"/>
        <v>0.53307607497243659</v>
      </c>
      <c r="K41" s="83">
        <f t="shared" si="1"/>
        <v>3.0029478776360828E-2</v>
      </c>
      <c r="L41" s="84"/>
      <c r="M41" s="85" t="s">
        <v>145</v>
      </c>
      <c r="N41" s="85" t="s">
        <v>182</v>
      </c>
      <c r="O41" s="86">
        <v>6476808</v>
      </c>
      <c r="P41" s="86">
        <v>7058570</v>
      </c>
      <c r="Q41" s="69">
        <f t="shared" si="2"/>
        <v>8.9822332235261565E-2</v>
      </c>
      <c r="R41" s="83">
        <f t="shared" si="3"/>
        <v>2.1984584326260916E-2</v>
      </c>
      <c r="S41" s="86">
        <v>3547332</v>
      </c>
      <c r="T41" s="86">
        <v>3906047</v>
      </c>
      <c r="U41" s="69">
        <f t="shared" si="4"/>
        <v>0.10112247739991632</v>
      </c>
      <c r="V41" s="83">
        <f t="shared" si="5"/>
        <v>3.2434927918225907E-2</v>
      </c>
    </row>
    <row r="42" spans="2:22" ht="16.5" customHeight="1">
      <c r="B42" s="85" t="s">
        <v>146</v>
      </c>
      <c r="C42" s="85" t="s">
        <v>183</v>
      </c>
      <c r="D42" s="86">
        <v>26</v>
      </c>
      <c r="E42" s="86">
        <v>25</v>
      </c>
      <c r="F42" s="69">
        <f t="shared" si="6"/>
        <v>-3.8461538461538464E-2</v>
      </c>
      <c r="G42" s="83">
        <f t="shared" si="7"/>
        <v>1.3404825737265416E-2</v>
      </c>
      <c r="H42" s="86">
        <v>634</v>
      </c>
      <c r="I42" s="86">
        <v>608</v>
      </c>
      <c r="J42" s="69">
        <f t="shared" si="0"/>
        <v>-4.1009463722397478E-2</v>
      </c>
      <c r="K42" s="83">
        <f t="shared" si="1"/>
        <v>6.5652366400673796E-3</v>
      </c>
      <c r="L42" s="84"/>
      <c r="M42" s="85" t="s">
        <v>146</v>
      </c>
      <c r="N42" s="85" t="s">
        <v>183</v>
      </c>
      <c r="O42" s="86">
        <v>1124940</v>
      </c>
      <c r="P42" s="86">
        <v>1165457</v>
      </c>
      <c r="Q42" s="69">
        <f t="shared" si="2"/>
        <v>3.6017032019485487E-2</v>
      </c>
      <c r="R42" s="83">
        <f t="shared" si="3"/>
        <v>3.62992613165713E-3</v>
      </c>
      <c r="S42" s="86">
        <v>578157</v>
      </c>
      <c r="T42" s="86">
        <v>632186</v>
      </c>
      <c r="U42" s="69">
        <f t="shared" si="4"/>
        <v>9.3450394961922104E-2</v>
      </c>
      <c r="V42" s="83">
        <f t="shared" si="5"/>
        <v>5.2495290868009425E-3</v>
      </c>
    </row>
    <row r="43" spans="2:22" ht="16.5" customHeight="1">
      <c r="B43" s="85" t="s">
        <v>147</v>
      </c>
      <c r="C43" s="85" t="s">
        <v>184</v>
      </c>
      <c r="D43" s="86">
        <v>16</v>
      </c>
      <c r="E43" s="86">
        <v>15</v>
      </c>
      <c r="F43" s="69">
        <f t="shared" si="6"/>
        <v>-6.25E-2</v>
      </c>
      <c r="G43" s="83">
        <f t="shared" si="7"/>
        <v>8.0428954423592495E-3</v>
      </c>
      <c r="H43" s="86">
        <v>259</v>
      </c>
      <c r="I43" s="86">
        <v>269</v>
      </c>
      <c r="J43" s="69">
        <f t="shared" si="0"/>
        <v>3.8610038610038609E-2</v>
      </c>
      <c r="K43" s="83">
        <f t="shared" si="1"/>
        <v>2.9046852897666535E-3</v>
      </c>
      <c r="L43" s="84"/>
      <c r="M43" s="85" t="s">
        <v>147</v>
      </c>
      <c r="N43" s="85" t="s">
        <v>184</v>
      </c>
      <c r="O43" s="86">
        <v>617473</v>
      </c>
      <c r="P43" s="86">
        <v>776013</v>
      </c>
      <c r="Q43" s="69">
        <f t="shared" si="2"/>
        <v>0.25675616585664474</v>
      </c>
      <c r="R43" s="83">
        <f t="shared" si="3"/>
        <v>2.4169659345695677E-3</v>
      </c>
      <c r="S43" s="86">
        <v>233984</v>
      </c>
      <c r="T43" s="86">
        <v>312819</v>
      </c>
      <c r="U43" s="69">
        <f t="shared" si="4"/>
        <v>0.33692474699124725</v>
      </c>
      <c r="V43" s="83">
        <f t="shared" si="5"/>
        <v>2.5975779903445887E-3</v>
      </c>
    </row>
    <row r="44" spans="2:22" ht="16.5" customHeight="1">
      <c r="B44" s="85" t="s">
        <v>148</v>
      </c>
      <c r="C44" s="85" t="s">
        <v>185</v>
      </c>
      <c r="D44" s="86">
        <v>10</v>
      </c>
      <c r="E44" s="86">
        <v>9</v>
      </c>
      <c r="F44" s="69">
        <f t="shared" si="6"/>
        <v>-0.1</v>
      </c>
      <c r="G44" s="83">
        <f t="shared" si="7"/>
        <v>4.8257372654155499E-3</v>
      </c>
      <c r="H44" s="86">
        <v>74</v>
      </c>
      <c r="I44" s="86">
        <v>67</v>
      </c>
      <c r="J44" s="69">
        <f t="shared" si="0"/>
        <v>-9.45945945945946E-2</v>
      </c>
      <c r="K44" s="83">
        <f t="shared" si="1"/>
        <v>7.2347180079689879E-4</v>
      </c>
      <c r="L44" s="84"/>
      <c r="M44" s="85" t="s">
        <v>148</v>
      </c>
      <c r="N44" s="85" t="s">
        <v>185</v>
      </c>
      <c r="O44" s="86">
        <v>64264</v>
      </c>
      <c r="P44" s="86">
        <v>55977</v>
      </c>
      <c r="Q44" s="69">
        <f t="shared" si="2"/>
        <v>-0.12895244615959167</v>
      </c>
      <c r="R44" s="83">
        <f t="shared" si="3"/>
        <v>1.7434566446618895E-4</v>
      </c>
      <c r="S44" s="86">
        <v>37075</v>
      </c>
      <c r="T44" s="86">
        <v>32443</v>
      </c>
      <c r="U44" s="69">
        <f t="shared" si="4"/>
        <v>-0.12493594066082266</v>
      </c>
      <c r="V44" s="83">
        <f t="shared" si="5"/>
        <v>2.693993099547965E-4</v>
      </c>
    </row>
    <row r="45" spans="2:22" ht="16.5" customHeight="1">
      <c r="B45" s="85" t="s">
        <v>149</v>
      </c>
      <c r="C45" s="85" t="s">
        <v>186</v>
      </c>
      <c r="D45" s="86">
        <v>20</v>
      </c>
      <c r="E45" s="86">
        <v>22</v>
      </c>
      <c r="F45" s="69">
        <f t="shared" si="6"/>
        <v>0.1</v>
      </c>
      <c r="G45" s="83">
        <f t="shared" si="7"/>
        <v>1.1796246648793566E-2</v>
      </c>
      <c r="H45" s="86">
        <v>564</v>
      </c>
      <c r="I45" s="86">
        <v>585</v>
      </c>
      <c r="J45" s="69">
        <f t="shared" si="0"/>
        <v>3.7234042553191488E-2</v>
      </c>
      <c r="K45" s="83">
        <f t="shared" si="1"/>
        <v>6.3168806487490419E-3</v>
      </c>
      <c r="L45" s="84"/>
      <c r="M45" s="85" t="s">
        <v>149</v>
      </c>
      <c r="N45" s="85" t="s">
        <v>186</v>
      </c>
      <c r="O45" s="86">
        <v>1190950</v>
      </c>
      <c r="P45" s="86">
        <v>1540055</v>
      </c>
      <c r="Q45" s="69">
        <f t="shared" si="2"/>
        <v>0.29313153364960748</v>
      </c>
      <c r="R45" s="83">
        <f t="shared" si="3"/>
        <v>4.796647056638916E-3</v>
      </c>
      <c r="S45" s="86">
        <v>674110</v>
      </c>
      <c r="T45" s="86">
        <v>887838</v>
      </c>
      <c r="U45" s="69">
        <f t="shared" si="4"/>
        <v>0.31705211315660647</v>
      </c>
      <c r="V45" s="83">
        <f t="shared" si="5"/>
        <v>7.3724052816215094E-3</v>
      </c>
    </row>
    <row r="46" spans="2:22" ht="16.5" customHeight="1">
      <c r="B46" s="85" t="s">
        <v>150</v>
      </c>
      <c r="C46" s="85" t="s">
        <v>187</v>
      </c>
      <c r="D46" s="86">
        <v>8</v>
      </c>
      <c r="E46" s="86">
        <v>8</v>
      </c>
      <c r="F46" s="69">
        <f t="shared" si="6"/>
        <v>0</v>
      </c>
      <c r="G46" s="83">
        <f t="shared" si="7"/>
        <v>4.2895442359249334E-3</v>
      </c>
      <c r="H46" s="86">
        <v>105</v>
      </c>
      <c r="I46" s="86">
        <v>105</v>
      </c>
      <c r="J46" s="69">
        <f t="shared" si="0"/>
        <v>0</v>
      </c>
      <c r="K46" s="83">
        <f t="shared" si="1"/>
        <v>1.1337990908011101E-3</v>
      </c>
      <c r="L46" s="84"/>
      <c r="M46" s="85" t="s">
        <v>150</v>
      </c>
      <c r="N46" s="85" t="s">
        <v>187</v>
      </c>
      <c r="O46" s="86">
        <v>249508</v>
      </c>
      <c r="P46" s="86">
        <v>262080</v>
      </c>
      <c r="Q46" s="69">
        <f t="shared" si="2"/>
        <v>5.0387161934687466E-2</v>
      </c>
      <c r="R46" s="83">
        <f t="shared" si="3"/>
        <v>8.1627296466939628E-4</v>
      </c>
      <c r="S46" s="86">
        <v>66313</v>
      </c>
      <c r="T46" s="86">
        <v>71545</v>
      </c>
      <c r="U46" s="69">
        <f t="shared" si="4"/>
        <v>7.8898556844057721E-2</v>
      </c>
      <c r="V46" s="83">
        <f t="shared" si="5"/>
        <v>5.94093444832966E-4</v>
      </c>
    </row>
    <row r="47" spans="2:22" ht="16.5" customHeight="1">
      <c r="B47" s="85" t="s">
        <v>151</v>
      </c>
      <c r="C47" s="85" t="s">
        <v>188</v>
      </c>
      <c r="D47" s="86">
        <v>12</v>
      </c>
      <c r="E47" s="86">
        <v>11</v>
      </c>
      <c r="F47" s="69">
        <f t="shared" si="6"/>
        <v>-8.3333333333333329E-2</v>
      </c>
      <c r="G47" s="83">
        <f t="shared" si="7"/>
        <v>5.8981233243967828E-3</v>
      </c>
      <c r="H47" s="86">
        <v>1004</v>
      </c>
      <c r="I47" s="86">
        <v>988</v>
      </c>
      <c r="J47" s="69">
        <f t="shared" si="0"/>
        <v>-1.5936254980079681E-2</v>
      </c>
      <c r="K47" s="83">
        <f t="shared" si="1"/>
        <v>1.0668509540109493E-2</v>
      </c>
      <c r="L47" s="84"/>
      <c r="M47" s="85" t="s">
        <v>151</v>
      </c>
      <c r="N47" s="85" t="s">
        <v>188</v>
      </c>
      <c r="O47" s="86">
        <v>2731150</v>
      </c>
      <c r="P47" s="86">
        <v>2784757</v>
      </c>
      <c r="Q47" s="69">
        <f t="shared" si="2"/>
        <v>1.9627995533017226E-2</v>
      </c>
      <c r="R47" s="83">
        <f t="shared" si="3"/>
        <v>8.6733892409716646E-3</v>
      </c>
      <c r="S47" s="86">
        <v>628816</v>
      </c>
      <c r="T47" s="86">
        <v>810335</v>
      </c>
      <c r="U47" s="69">
        <f t="shared" si="4"/>
        <v>0.28866790921350599</v>
      </c>
      <c r="V47" s="83">
        <f t="shared" si="5"/>
        <v>6.7288379567925294E-3</v>
      </c>
    </row>
    <row r="48" spans="2:22" ht="16.5" customHeight="1">
      <c r="B48" s="85" t="s">
        <v>152</v>
      </c>
      <c r="C48" s="85" t="s">
        <v>189</v>
      </c>
      <c r="D48" s="86">
        <v>18</v>
      </c>
      <c r="E48" s="86">
        <v>17</v>
      </c>
      <c r="F48" s="69">
        <f t="shared" si="6"/>
        <v>-5.5555555555555552E-2</v>
      </c>
      <c r="G48" s="83">
        <f t="shared" si="7"/>
        <v>9.1152815013404824E-3</v>
      </c>
      <c r="H48" s="86">
        <v>519</v>
      </c>
      <c r="I48" s="86">
        <v>463</v>
      </c>
      <c r="J48" s="69">
        <f t="shared" si="0"/>
        <v>-0.10789980732177264</v>
      </c>
      <c r="K48" s="83">
        <f t="shared" si="1"/>
        <v>4.9995140861039426E-3</v>
      </c>
      <c r="L48" s="84"/>
      <c r="M48" s="85" t="s">
        <v>152</v>
      </c>
      <c r="N48" s="85" t="s">
        <v>189</v>
      </c>
      <c r="O48" s="86">
        <v>534212</v>
      </c>
      <c r="P48" s="86">
        <v>558211</v>
      </c>
      <c r="Q48" s="69">
        <f t="shared" si="2"/>
        <v>4.4924112524615693E-2</v>
      </c>
      <c r="R48" s="83">
        <f t="shared" si="3"/>
        <v>1.7386009916096931E-3</v>
      </c>
      <c r="S48" s="86">
        <v>171727</v>
      </c>
      <c r="T48" s="86">
        <v>162032</v>
      </c>
      <c r="U48" s="69">
        <f t="shared" si="4"/>
        <v>-5.6455886377797318E-2</v>
      </c>
      <c r="V48" s="83">
        <f t="shared" si="5"/>
        <v>1.3454769593007918E-3</v>
      </c>
    </row>
    <row r="49" spans="2:22" ht="16.5" customHeight="1">
      <c r="B49" s="85" t="s">
        <v>153</v>
      </c>
      <c r="C49" s="85" t="s">
        <v>190</v>
      </c>
      <c r="D49" s="86">
        <v>10</v>
      </c>
      <c r="E49" s="86">
        <v>9</v>
      </c>
      <c r="F49" s="69">
        <f t="shared" si="6"/>
        <v>-0.1</v>
      </c>
      <c r="G49" s="83">
        <f t="shared" si="7"/>
        <v>4.8257372654155499E-3</v>
      </c>
      <c r="H49" s="86">
        <v>144</v>
      </c>
      <c r="I49" s="86">
        <v>130</v>
      </c>
      <c r="J49" s="69">
        <f t="shared" si="0"/>
        <v>-9.7222222222222224E-2</v>
      </c>
      <c r="K49" s="83">
        <f t="shared" si="1"/>
        <v>1.4037512552775649E-3</v>
      </c>
      <c r="L49" s="84"/>
      <c r="M49" s="85" t="s">
        <v>153</v>
      </c>
      <c r="N49" s="85" t="s">
        <v>190</v>
      </c>
      <c r="O49" s="86">
        <v>255976</v>
      </c>
      <c r="P49" s="86">
        <v>202092</v>
      </c>
      <c r="Q49" s="69">
        <f t="shared" si="2"/>
        <v>-0.21050410976029002</v>
      </c>
      <c r="R49" s="83">
        <f t="shared" si="3"/>
        <v>6.2943466108046262E-4</v>
      </c>
      <c r="S49" s="86">
        <v>135414</v>
      </c>
      <c r="T49" s="86">
        <v>77067</v>
      </c>
      <c r="U49" s="69">
        <f t="shared" si="4"/>
        <v>-0.43087863884088795</v>
      </c>
      <c r="V49" s="83">
        <f t="shared" si="5"/>
        <v>6.3994687976717021E-4</v>
      </c>
    </row>
    <row r="50" spans="2:22" ht="16.5" customHeight="1">
      <c r="B50" s="85" t="s">
        <v>154</v>
      </c>
      <c r="C50" s="85" t="s">
        <v>191</v>
      </c>
      <c r="D50" s="86">
        <v>5</v>
      </c>
      <c r="E50" s="86">
        <v>5</v>
      </c>
      <c r="F50" s="69">
        <f t="shared" si="6"/>
        <v>0</v>
      </c>
      <c r="G50" s="83">
        <f t="shared" si="7"/>
        <v>2.6809651474530832E-3</v>
      </c>
      <c r="H50" s="86">
        <v>94</v>
      </c>
      <c r="I50" s="86">
        <v>94</v>
      </c>
      <c r="J50" s="69">
        <f t="shared" si="0"/>
        <v>0</v>
      </c>
      <c r="K50" s="83">
        <f t="shared" si="1"/>
        <v>1.01502013843147E-3</v>
      </c>
      <c r="L50" s="84"/>
      <c r="M50" s="85" t="s">
        <v>154</v>
      </c>
      <c r="N50" s="85" t="s">
        <v>191</v>
      </c>
      <c r="O50" s="86">
        <v>139267</v>
      </c>
      <c r="P50" s="86">
        <v>213029</v>
      </c>
      <c r="Q50" s="69">
        <f t="shared" si="2"/>
        <v>0.52964449582456719</v>
      </c>
      <c r="R50" s="83">
        <f t="shared" si="3"/>
        <v>6.6349898271732613E-4</v>
      </c>
      <c r="S50" s="86">
        <v>67876</v>
      </c>
      <c r="T50" s="86">
        <v>75506</v>
      </c>
      <c r="U50" s="69">
        <f t="shared" si="4"/>
        <v>0.11241086687488951</v>
      </c>
      <c r="V50" s="83">
        <f t="shared" si="5"/>
        <v>6.2698468999312224E-4</v>
      </c>
    </row>
    <row r="51" spans="2:22" ht="16.5" customHeight="1">
      <c r="B51" s="85" t="s">
        <v>155</v>
      </c>
      <c r="C51" s="85" t="s">
        <v>192</v>
      </c>
      <c r="D51" s="86">
        <v>18</v>
      </c>
      <c r="E51" s="86">
        <v>18</v>
      </c>
      <c r="F51" s="69">
        <f t="shared" si="6"/>
        <v>0</v>
      </c>
      <c r="G51" s="83">
        <f t="shared" si="7"/>
        <v>9.6514745308310997E-3</v>
      </c>
      <c r="H51" s="86">
        <v>253</v>
      </c>
      <c r="I51" s="86">
        <v>252</v>
      </c>
      <c r="J51" s="69">
        <f t="shared" si="0"/>
        <v>-3.952569169960474E-3</v>
      </c>
      <c r="K51" s="83">
        <f t="shared" si="1"/>
        <v>2.721117817922664E-3</v>
      </c>
      <c r="L51" s="84"/>
      <c r="M51" s="85" t="s">
        <v>155</v>
      </c>
      <c r="N51" s="85" t="s">
        <v>192</v>
      </c>
      <c r="O51" s="86">
        <v>952700</v>
      </c>
      <c r="P51" s="86">
        <v>992441</v>
      </c>
      <c r="Q51" s="69">
        <f t="shared" si="2"/>
        <v>4.1714075784612156E-2</v>
      </c>
      <c r="R51" s="83">
        <f t="shared" si="3"/>
        <v>3.0910514244866464E-3</v>
      </c>
      <c r="S51" s="86">
        <v>199542</v>
      </c>
      <c r="T51" s="86">
        <v>138208</v>
      </c>
      <c r="U51" s="69">
        <f t="shared" si="4"/>
        <v>-0.3073738861993966</v>
      </c>
      <c r="V51" s="83">
        <f t="shared" si="5"/>
        <v>1.1476478695013567E-3</v>
      </c>
    </row>
    <row r="52" spans="2:22" ht="16.5" customHeight="1">
      <c r="B52" s="85" t="s">
        <v>156</v>
      </c>
      <c r="C52" s="85" t="s">
        <v>193</v>
      </c>
      <c r="D52" s="86">
        <v>3</v>
      </c>
      <c r="E52" s="86">
        <v>3</v>
      </c>
      <c r="F52" s="69">
        <f t="shared" si="6"/>
        <v>0</v>
      </c>
      <c r="G52" s="83">
        <f t="shared" si="7"/>
        <v>1.6085790884718498E-3</v>
      </c>
      <c r="H52" s="86">
        <v>35</v>
      </c>
      <c r="I52" s="86">
        <v>32</v>
      </c>
      <c r="J52" s="69">
        <f t="shared" si="0"/>
        <v>-8.5714285714285715E-2</v>
      </c>
      <c r="K52" s="83">
        <f t="shared" si="1"/>
        <v>3.4553877052986213E-4</v>
      </c>
      <c r="L52" s="84"/>
      <c r="M52" s="85" t="s">
        <v>156</v>
      </c>
      <c r="N52" s="85" t="s">
        <v>193</v>
      </c>
      <c r="O52" s="86">
        <v>32529</v>
      </c>
      <c r="P52" s="86">
        <v>37160</v>
      </c>
      <c r="Q52" s="71">
        <f t="shared" si="2"/>
        <v>0.14236527406314364</v>
      </c>
      <c r="R52" s="71">
        <f t="shared" si="3"/>
        <v>1.1573833702348431E-4</v>
      </c>
      <c r="S52" s="86">
        <v>22806</v>
      </c>
      <c r="T52" s="86">
        <v>19793</v>
      </c>
      <c r="U52" s="71">
        <f t="shared" si="4"/>
        <v>-0.13211435587126194</v>
      </c>
      <c r="V52" s="71">
        <f t="shared" si="5"/>
        <v>1.6435658052385067E-4</v>
      </c>
    </row>
    <row r="53" spans="2:22" ht="16.5" customHeight="1">
      <c r="B53" s="85" t="s">
        <v>157</v>
      </c>
      <c r="C53" s="85" t="s">
        <v>194</v>
      </c>
      <c r="D53" s="86">
        <v>3</v>
      </c>
      <c r="E53" s="86">
        <v>3</v>
      </c>
      <c r="F53" s="69">
        <f t="shared" si="6"/>
        <v>0</v>
      </c>
      <c r="G53" s="83">
        <f t="shared" si="7"/>
        <v>1.6085790884718498E-3</v>
      </c>
      <c r="H53" s="86">
        <v>65</v>
      </c>
      <c r="I53" s="86">
        <v>64</v>
      </c>
      <c r="J53" s="69">
        <f t="shared" si="0"/>
        <v>-1.5384615384615385E-2</v>
      </c>
      <c r="K53" s="83">
        <f t="shared" si="1"/>
        <v>6.9107754105972427E-4</v>
      </c>
      <c r="L53" s="84"/>
      <c r="M53" s="85" t="s">
        <v>157</v>
      </c>
      <c r="N53" s="85" t="s">
        <v>194</v>
      </c>
      <c r="O53" s="86">
        <v>56326</v>
      </c>
      <c r="P53" s="86">
        <v>58905</v>
      </c>
      <c r="Q53" s="69">
        <f t="shared" si="2"/>
        <v>4.5787025529950648E-2</v>
      </c>
      <c r="R53" s="83">
        <f t="shared" si="3"/>
        <v>1.8346519758795325E-4</v>
      </c>
      <c r="S53" s="86">
        <v>30613</v>
      </c>
      <c r="T53" s="86">
        <v>36168</v>
      </c>
      <c r="U53" s="71">
        <f t="shared" si="4"/>
        <v>0.1814588573481854</v>
      </c>
      <c r="V53" s="83">
        <f t="shared" si="5"/>
        <v>3.0033086466865207E-4</v>
      </c>
    </row>
    <row r="54" spans="2:22" ht="16.5" customHeight="1">
      <c r="B54" s="85" t="s">
        <v>158</v>
      </c>
      <c r="C54" s="85" t="s">
        <v>195</v>
      </c>
      <c r="D54" s="86">
        <v>3</v>
      </c>
      <c r="E54" s="86">
        <v>3</v>
      </c>
      <c r="F54" s="69">
        <f t="shared" si="6"/>
        <v>0</v>
      </c>
      <c r="G54" s="83">
        <f t="shared" si="7"/>
        <v>1.6085790884718498E-3</v>
      </c>
      <c r="H54" s="86">
        <v>23</v>
      </c>
      <c r="I54" s="86">
        <v>23</v>
      </c>
      <c r="J54" s="69">
        <f t="shared" si="0"/>
        <v>0</v>
      </c>
      <c r="K54" s="83">
        <f t="shared" si="1"/>
        <v>2.4835599131833841E-4</v>
      </c>
      <c r="L54" s="84"/>
      <c r="M54" s="85" t="s">
        <v>158</v>
      </c>
      <c r="N54" s="85" t="s">
        <v>195</v>
      </c>
      <c r="O54" s="86">
        <v>20054</v>
      </c>
      <c r="P54" s="86">
        <v>20202</v>
      </c>
      <c r="Q54" s="71">
        <f t="shared" si="2"/>
        <v>7.3800738007380072E-3</v>
      </c>
      <c r="R54" s="71">
        <f t="shared" si="3"/>
        <v>6.2921041026599303E-5</v>
      </c>
      <c r="S54" s="86">
        <v>15456</v>
      </c>
      <c r="T54" s="86">
        <v>15523</v>
      </c>
      <c r="U54" s="71">
        <f t="shared" si="4"/>
        <v>4.334886128364389E-3</v>
      </c>
      <c r="V54" s="83">
        <f t="shared" si="5"/>
        <v>1.2889946948273299E-4</v>
      </c>
    </row>
    <row r="55" spans="2:22" ht="16.5" customHeight="1">
      <c r="B55" s="85" t="s">
        <v>159</v>
      </c>
      <c r="C55" s="85" t="s">
        <v>196</v>
      </c>
      <c r="D55" s="86">
        <v>32</v>
      </c>
      <c r="E55" s="86">
        <v>33</v>
      </c>
      <c r="F55" s="69">
        <f t="shared" si="6"/>
        <v>3.125E-2</v>
      </c>
      <c r="G55" s="83">
        <f t="shared" si="7"/>
        <v>1.7694369973190349E-2</v>
      </c>
      <c r="H55" s="86">
        <v>1074</v>
      </c>
      <c r="I55" s="86">
        <v>1086</v>
      </c>
      <c r="J55" s="69">
        <f t="shared" si="0"/>
        <v>1.11731843575419E-2</v>
      </c>
      <c r="K55" s="83">
        <f t="shared" si="1"/>
        <v>1.1726722024857195E-2</v>
      </c>
      <c r="L55" s="84"/>
      <c r="M55" s="85" t="s">
        <v>159</v>
      </c>
      <c r="N55" s="85" t="s">
        <v>196</v>
      </c>
      <c r="O55" s="86">
        <v>1340230</v>
      </c>
      <c r="P55" s="86">
        <v>1831241</v>
      </c>
      <c r="Q55" s="69">
        <f t="shared" si="2"/>
        <v>0.36636323616095745</v>
      </c>
      <c r="R55" s="83">
        <f t="shared" si="3"/>
        <v>5.703573413057654E-3</v>
      </c>
      <c r="S55" s="86">
        <v>475193</v>
      </c>
      <c r="T55" s="86">
        <v>657275</v>
      </c>
      <c r="U55" s="71">
        <f t="shared" si="4"/>
        <v>0.38317483632965976</v>
      </c>
      <c r="V55" s="71">
        <f t="shared" si="5"/>
        <v>5.4578624495434718E-3</v>
      </c>
    </row>
    <row r="56" spans="2:22" ht="16.5" customHeight="1">
      <c r="B56" s="85" t="s">
        <v>160</v>
      </c>
      <c r="C56" s="85" t="s">
        <v>197</v>
      </c>
      <c r="D56" s="86">
        <v>11</v>
      </c>
      <c r="E56" s="86">
        <v>11</v>
      </c>
      <c r="F56" s="69">
        <f t="shared" si="6"/>
        <v>0</v>
      </c>
      <c r="G56" s="83">
        <f t="shared" si="7"/>
        <v>5.8981233243967828E-3</v>
      </c>
      <c r="H56" s="86">
        <v>234</v>
      </c>
      <c r="I56" s="86">
        <v>227</v>
      </c>
      <c r="J56" s="69">
        <f t="shared" si="0"/>
        <v>-2.9914529914529916E-2</v>
      </c>
      <c r="K56" s="83">
        <f t="shared" si="1"/>
        <v>2.4511656534462094E-3</v>
      </c>
      <c r="L56" s="84"/>
      <c r="M56" s="85" t="s">
        <v>160</v>
      </c>
      <c r="N56" s="85" t="s">
        <v>197</v>
      </c>
      <c r="O56" s="86">
        <v>151815</v>
      </c>
      <c r="P56" s="86">
        <v>148242</v>
      </c>
      <c r="Q56" s="69">
        <f t="shared" si="2"/>
        <v>-2.3535223792115402E-2</v>
      </c>
      <c r="R56" s="83">
        <f t="shared" si="3"/>
        <v>4.6171373942506354E-4</v>
      </c>
      <c r="S56" s="86">
        <v>23800</v>
      </c>
      <c r="T56" s="86">
        <v>39934</v>
      </c>
      <c r="U56" s="69">
        <f t="shared" si="4"/>
        <v>0.67789915966386549</v>
      </c>
      <c r="V56" s="83">
        <f t="shared" si="5"/>
        <v>3.3160287407868705E-4</v>
      </c>
    </row>
    <row r="57" spans="2:22" s="93" customFormat="1">
      <c r="B57" s="5" t="s">
        <v>303</v>
      </c>
      <c r="C57" s="91"/>
      <c r="D57" s="91"/>
      <c r="E57" s="91"/>
      <c r="F57" s="91"/>
      <c r="G57" s="91"/>
      <c r="H57" s="91"/>
      <c r="I57" s="91"/>
      <c r="J57" s="91"/>
      <c r="K57" s="41"/>
      <c r="L57" s="92"/>
      <c r="M57" s="5" t="s">
        <v>304</v>
      </c>
      <c r="N57" s="91"/>
      <c r="O57" s="91"/>
      <c r="P57" s="91"/>
      <c r="Q57" s="91"/>
      <c r="R57" s="91"/>
      <c r="S57" s="91"/>
      <c r="T57" s="91"/>
      <c r="U57" s="91"/>
      <c r="V57" s="41"/>
    </row>
    <row r="58" spans="2:22" s="93" customFormat="1" ht="12">
      <c r="B58" s="2" t="s">
        <v>333</v>
      </c>
      <c r="C58" s="91"/>
      <c r="D58" s="91"/>
      <c r="E58" s="91"/>
      <c r="F58" s="91"/>
      <c r="G58" s="91"/>
      <c r="H58" s="91"/>
      <c r="I58" s="91"/>
      <c r="J58" s="91"/>
      <c r="K58" s="41"/>
      <c r="L58" s="92"/>
      <c r="M58" s="2" t="s">
        <v>333</v>
      </c>
      <c r="N58" s="91"/>
      <c r="O58" s="91"/>
      <c r="P58" s="91"/>
      <c r="Q58" s="91"/>
      <c r="R58" s="91"/>
      <c r="S58" s="91"/>
      <c r="T58" s="91"/>
      <c r="U58" s="91"/>
      <c r="V58" s="41"/>
    </row>
    <row r="59" spans="2:22">
      <c r="B59" s="162"/>
      <c r="M59" s="162"/>
    </row>
  </sheetData>
  <mergeCells count="7">
    <mergeCell ref="B1:C1"/>
    <mergeCell ref="S3:V3"/>
    <mergeCell ref="B3:C5"/>
    <mergeCell ref="D3:G3"/>
    <mergeCell ref="H3:K3"/>
    <mergeCell ref="M3:N5"/>
    <mergeCell ref="O3:R3"/>
  </mergeCells>
  <phoneticPr fontId="2"/>
  <hyperlinks>
    <hyperlink ref="B1" location="目次!A1" display="目次へ ⏎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fitToWidth="2" fitToHeight="0" orientation="portrait" r:id="rId1"/>
  <colBreaks count="1" manualBreakCount="1">
    <brk id="11" min="1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O56"/>
  <sheetViews>
    <sheetView zoomScale="90" zoomScaleNormal="90" workbookViewId="0">
      <pane xSplit="3" ySplit="6" topLeftCell="D38" activePane="bottomRight" state="frozen"/>
      <selection pane="topRight" activeCell="D1" sqref="D1"/>
      <selection pane="bottomLeft" activeCell="A7" sqref="A7"/>
      <selection pane="bottomRight" activeCell="A56" sqref="A56"/>
    </sheetView>
  </sheetViews>
  <sheetFormatPr defaultRowHeight="12"/>
  <cols>
    <col min="1" max="1" width="3.875" style="96" customWidth="1"/>
    <col min="2" max="2" width="3.25" style="96" bestFit="1" customWidth="1"/>
    <col min="3" max="3" width="6.75" style="96" bestFit="1" customWidth="1"/>
    <col min="4" max="4" width="10.125" style="96" customWidth="1"/>
    <col min="5" max="5" width="6.125" style="96" customWidth="1"/>
    <col min="6" max="6" width="10.5" style="96" customWidth="1"/>
    <col min="7" max="7" width="6.125" style="96" customWidth="1"/>
    <col min="8" max="8" width="12.875" style="96" customWidth="1"/>
    <col min="9" max="9" width="6.125" style="96" customWidth="1"/>
    <col min="10" max="10" width="12.875" style="96" customWidth="1"/>
    <col min="11" max="11" width="6.125" style="96" customWidth="1"/>
    <col min="12" max="12" width="3.75" style="96" customWidth="1"/>
    <col min="13" max="13" width="9" style="96"/>
    <col min="14" max="14" width="6.75" style="96" bestFit="1" customWidth="1"/>
    <col min="15" max="16384" width="9" style="96"/>
  </cols>
  <sheetData>
    <row r="1" spans="2:15" ht="24" customHeight="1">
      <c r="B1" s="179" t="s">
        <v>217</v>
      </c>
      <c r="C1" s="179"/>
      <c r="O1" s="93"/>
    </row>
    <row r="2" spans="2:15" ht="12" customHeight="1">
      <c r="B2" s="179"/>
      <c r="C2" s="179"/>
    </row>
    <row r="3" spans="2:15" ht="28.5" customHeight="1">
      <c r="B3" s="28" t="s">
        <v>335</v>
      </c>
      <c r="G3" s="97"/>
    </row>
    <row r="4" spans="2:15" ht="25.5" customHeight="1">
      <c r="B4" s="212" t="s">
        <v>279</v>
      </c>
      <c r="C4" s="213"/>
      <c r="D4" s="209" t="s">
        <v>280</v>
      </c>
      <c r="E4" s="210"/>
      <c r="F4" s="209" t="s">
        <v>227</v>
      </c>
      <c r="G4" s="210"/>
      <c r="H4" s="209" t="s">
        <v>228</v>
      </c>
      <c r="I4" s="210"/>
      <c r="J4" s="209" t="s">
        <v>229</v>
      </c>
      <c r="K4" s="211"/>
    </row>
    <row r="5" spans="2:15" ht="31.5">
      <c r="B5" s="214"/>
      <c r="C5" s="215"/>
      <c r="D5" s="98"/>
      <c r="E5" s="99" t="s">
        <v>281</v>
      </c>
      <c r="F5" s="98"/>
      <c r="G5" s="99" t="s">
        <v>281</v>
      </c>
      <c r="H5" s="98"/>
      <c r="I5" s="99" t="s">
        <v>281</v>
      </c>
      <c r="J5" s="117" t="s">
        <v>283</v>
      </c>
      <c r="K5" s="99" t="s">
        <v>281</v>
      </c>
    </row>
    <row r="6" spans="2:15">
      <c r="B6" s="100" t="s">
        <v>230</v>
      </c>
      <c r="C6" s="101" t="s">
        <v>231</v>
      </c>
      <c r="D6" s="102">
        <v>222770</v>
      </c>
      <c r="E6" s="103" t="s">
        <v>282</v>
      </c>
      <c r="F6" s="102">
        <v>7714495</v>
      </c>
      <c r="G6" s="103" t="s">
        <v>282</v>
      </c>
      <c r="H6" s="104">
        <v>330220006</v>
      </c>
      <c r="I6" s="103" t="s">
        <v>282</v>
      </c>
      <c r="J6" s="105">
        <v>106614034</v>
      </c>
      <c r="K6" s="103" t="s">
        <v>282</v>
      </c>
    </row>
    <row r="7" spans="2:15">
      <c r="B7" s="100" t="s">
        <v>232</v>
      </c>
      <c r="C7" s="101" t="s">
        <v>76</v>
      </c>
      <c r="D7" s="105">
        <v>6425</v>
      </c>
      <c r="E7" s="153">
        <f>RANK(D7,D$7:D$53,0)</f>
        <v>9</v>
      </c>
      <c r="F7" s="105">
        <v>165004</v>
      </c>
      <c r="G7" s="153">
        <f>RANK(F7,F$7:F$53,0)</f>
        <v>19</v>
      </c>
      <c r="H7" s="106">
        <v>6129256</v>
      </c>
      <c r="I7" s="153">
        <f>RANK(H7,H$7:H$53,0)</f>
        <v>19</v>
      </c>
      <c r="J7" s="105">
        <v>1813105</v>
      </c>
      <c r="K7" s="156">
        <f>RANK(J7,J$7:J$53,0)</f>
        <v>23</v>
      </c>
    </row>
    <row r="8" spans="2:15">
      <c r="B8" s="100" t="s">
        <v>233</v>
      </c>
      <c r="C8" s="101" t="s">
        <v>104</v>
      </c>
      <c r="D8" s="105">
        <v>1500</v>
      </c>
      <c r="E8" s="153">
        <f t="shared" ref="E8:G53" si="0">RANK(D8,D$7:D$53,0)</f>
        <v>41</v>
      </c>
      <c r="F8" s="105">
        <v>55145</v>
      </c>
      <c r="G8" s="153">
        <f t="shared" si="0"/>
        <v>39</v>
      </c>
      <c r="H8" s="106">
        <v>1694693</v>
      </c>
      <c r="I8" s="153">
        <f t="shared" ref="I8" si="1">RANK(H8,H$7:H$53,0)</f>
        <v>41</v>
      </c>
      <c r="J8" s="105">
        <v>539336</v>
      </c>
      <c r="K8" s="156">
        <f t="shared" ref="K8" si="2">RANK(J8,J$7:J$53,0)</f>
        <v>43</v>
      </c>
    </row>
    <row r="9" spans="2:15">
      <c r="B9" s="100" t="s">
        <v>234</v>
      </c>
      <c r="C9" s="101" t="s">
        <v>94</v>
      </c>
      <c r="D9" s="105">
        <v>2114</v>
      </c>
      <c r="E9" s="153">
        <f t="shared" si="0"/>
        <v>32</v>
      </c>
      <c r="F9" s="105">
        <v>85720</v>
      </c>
      <c r="G9" s="153">
        <f t="shared" si="0"/>
        <v>29</v>
      </c>
      <c r="H9" s="106">
        <v>2713266</v>
      </c>
      <c r="I9" s="153">
        <f t="shared" ref="I9" si="3">RANK(H9,H$7:H$53,0)</f>
        <v>32</v>
      </c>
      <c r="J9" s="105">
        <v>827836</v>
      </c>
      <c r="K9" s="156">
        <f t="shared" ref="K9" si="4">RANK(J9,J$7:J$53,0)</f>
        <v>34</v>
      </c>
    </row>
    <row r="10" spans="2:15">
      <c r="B10" s="100" t="s">
        <v>235</v>
      </c>
      <c r="C10" s="101" t="s">
        <v>89</v>
      </c>
      <c r="D10" s="105">
        <v>3115</v>
      </c>
      <c r="E10" s="153">
        <f t="shared" si="0"/>
        <v>23</v>
      </c>
      <c r="F10" s="105">
        <v>116223</v>
      </c>
      <c r="G10" s="153">
        <f t="shared" si="0"/>
        <v>24</v>
      </c>
      <c r="H10" s="106">
        <v>5003379</v>
      </c>
      <c r="I10" s="153">
        <f t="shared" ref="I10" si="5">RANK(H10,H$7:H$53,0)</f>
        <v>24</v>
      </c>
      <c r="J10" s="105">
        <v>1429407</v>
      </c>
      <c r="K10" s="156">
        <f t="shared" ref="K10" si="6">RANK(J10,J$7:J$53,0)</f>
        <v>25</v>
      </c>
    </row>
    <row r="11" spans="2:15">
      <c r="B11" s="100" t="s">
        <v>236</v>
      </c>
      <c r="C11" s="101" t="s">
        <v>102</v>
      </c>
      <c r="D11" s="105">
        <v>1775</v>
      </c>
      <c r="E11" s="153">
        <f t="shared" si="0"/>
        <v>36</v>
      </c>
      <c r="F11" s="105">
        <v>60648</v>
      </c>
      <c r="G11" s="153">
        <f t="shared" si="0"/>
        <v>37</v>
      </c>
      <c r="H11" s="106">
        <v>1405723</v>
      </c>
      <c r="I11" s="153">
        <f t="shared" ref="I11" si="7">RANK(H11,H$7:H$53,0)</f>
        <v>43</v>
      </c>
      <c r="J11" s="105">
        <v>570595</v>
      </c>
      <c r="K11" s="156">
        <f t="shared" ref="K11" si="8">RANK(J11,J$7:J$53,0)</f>
        <v>42</v>
      </c>
    </row>
    <row r="12" spans="2:15">
      <c r="B12" s="100" t="s">
        <v>237</v>
      </c>
      <c r="C12" s="101" t="s">
        <v>90</v>
      </c>
      <c r="D12" s="105">
        <v>2701</v>
      </c>
      <c r="E12" s="153">
        <f t="shared" si="0"/>
        <v>26</v>
      </c>
      <c r="F12" s="105">
        <v>98272</v>
      </c>
      <c r="G12" s="153">
        <f t="shared" si="0"/>
        <v>25</v>
      </c>
      <c r="H12" s="106">
        <v>3023933</v>
      </c>
      <c r="I12" s="153">
        <f t="shared" ref="I12" si="9">RANK(H12,H$7:H$53,0)</f>
        <v>29</v>
      </c>
      <c r="J12" s="105">
        <v>1117674</v>
      </c>
      <c r="K12" s="156">
        <f t="shared" ref="K12" si="10">RANK(J12,J$7:J$53,0)</f>
        <v>30</v>
      </c>
    </row>
    <row r="13" spans="2:15">
      <c r="B13" s="100" t="s">
        <v>238</v>
      </c>
      <c r="C13" s="101" t="s">
        <v>84</v>
      </c>
      <c r="D13" s="105">
        <v>3904</v>
      </c>
      <c r="E13" s="153">
        <f t="shared" si="0"/>
        <v>20</v>
      </c>
      <c r="F13" s="105">
        <v>155061</v>
      </c>
      <c r="G13" s="153">
        <f t="shared" si="0"/>
        <v>20</v>
      </c>
      <c r="H13" s="106">
        <v>5162740</v>
      </c>
      <c r="I13" s="153">
        <f t="shared" ref="I13" si="11">RANK(H13,H$7:H$53,0)</f>
        <v>22</v>
      </c>
      <c r="J13" s="105">
        <v>1861338</v>
      </c>
      <c r="K13" s="156">
        <f t="shared" ref="K13" si="12">RANK(J13,J$7:J$53,0)</f>
        <v>22</v>
      </c>
    </row>
    <row r="14" spans="2:15">
      <c r="B14" s="100" t="s">
        <v>239</v>
      </c>
      <c r="C14" s="101" t="s">
        <v>74</v>
      </c>
      <c r="D14" s="105">
        <v>5692</v>
      </c>
      <c r="E14" s="153">
        <f t="shared" si="0"/>
        <v>16</v>
      </c>
      <c r="F14" s="105">
        <v>275475</v>
      </c>
      <c r="G14" s="153">
        <f t="shared" si="0"/>
        <v>7</v>
      </c>
      <c r="H14" s="106">
        <v>13686852</v>
      </c>
      <c r="I14" s="153">
        <f t="shared" ref="I14" si="13">RANK(H14,H$7:H$53,0)</f>
        <v>7</v>
      </c>
      <c r="J14" s="105">
        <v>4811882</v>
      </c>
      <c r="K14" s="156">
        <f t="shared" ref="K14" si="14">RANK(J14,J$7:J$53,0)</f>
        <v>7</v>
      </c>
    </row>
    <row r="15" spans="2:15">
      <c r="B15" s="100" t="s">
        <v>240</v>
      </c>
      <c r="C15" s="101" t="s">
        <v>82</v>
      </c>
      <c r="D15" s="105">
        <v>4838</v>
      </c>
      <c r="E15" s="153">
        <f t="shared" si="0"/>
        <v>18</v>
      </c>
      <c r="F15" s="105">
        <v>200176</v>
      </c>
      <c r="G15" s="153">
        <f t="shared" si="0"/>
        <v>16</v>
      </c>
      <c r="H15" s="106">
        <v>8576125</v>
      </c>
      <c r="I15" s="153">
        <f t="shared" ref="I15" si="15">RANK(H15,H$7:H$53,0)</f>
        <v>12</v>
      </c>
      <c r="J15" s="105">
        <v>2798582</v>
      </c>
      <c r="K15" s="156">
        <f t="shared" ref="K15" si="16">RANK(J15,J$7:J$53,0)</f>
        <v>14</v>
      </c>
    </row>
    <row r="16" spans="2:15">
      <c r="B16" s="100" t="s">
        <v>241</v>
      </c>
      <c r="C16" s="101" t="s">
        <v>78</v>
      </c>
      <c r="D16" s="105">
        <v>5702</v>
      </c>
      <c r="E16" s="153">
        <f t="shared" si="0"/>
        <v>15</v>
      </c>
      <c r="F16" s="105">
        <v>218619</v>
      </c>
      <c r="G16" s="153">
        <f t="shared" si="0"/>
        <v>10</v>
      </c>
      <c r="H16" s="106">
        <v>8383147</v>
      </c>
      <c r="I16" s="153">
        <f t="shared" ref="I16" si="17">RANK(H16,H$7:H$53,0)</f>
        <v>13</v>
      </c>
      <c r="J16" s="105">
        <v>2911867</v>
      </c>
      <c r="K16" s="156">
        <f t="shared" ref="K16" si="18">RANK(J16,J$7:J$53,0)</f>
        <v>12</v>
      </c>
    </row>
    <row r="17" spans="2:11">
      <c r="B17" s="100" t="s">
        <v>242</v>
      </c>
      <c r="C17" s="101" t="s">
        <v>68</v>
      </c>
      <c r="D17" s="105">
        <v>13216</v>
      </c>
      <c r="E17" s="153">
        <f t="shared" si="0"/>
        <v>4</v>
      </c>
      <c r="F17" s="105">
        <v>389587</v>
      </c>
      <c r="G17" s="153">
        <f t="shared" si="0"/>
        <v>4</v>
      </c>
      <c r="H17" s="106">
        <v>14254002</v>
      </c>
      <c r="I17" s="153">
        <f t="shared" ref="I17" si="19">RANK(H17,H$7:H$53,0)</f>
        <v>6</v>
      </c>
      <c r="J17" s="105">
        <v>5172903</v>
      </c>
      <c r="K17" s="156">
        <f t="shared" ref="K17" si="20">RANK(J17,J$7:J$53,0)</f>
        <v>6</v>
      </c>
    </row>
    <row r="18" spans="2:11">
      <c r="B18" s="100" t="s">
        <v>243</v>
      </c>
      <c r="C18" s="101" t="s">
        <v>80</v>
      </c>
      <c r="D18" s="105">
        <v>5914</v>
      </c>
      <c r="E18" s="153">
        <f t="shared" si="0"/>
        <v>12</v>
      </c>
      <c r="F18" s="105">
        <v>208423</v>
      </c>
      <c r="G18" s="153">
        <f t="shared" si="0"/>
        <v>12</v>
      </c>
      <c r="H18" s="106">
        <v>13096789</v>
      </c>
      <c r="I18" s="153">
        <f t="shared" ref="I18" si="21">RANK(H18,H$7:H$53,0)</f>
        <v>8</v>
      </c>
      <c r="J18" s="105">
        <v>3322695</v>
      </c>
      <c r="K18" s="156">
        <f t="shared" ref="K18" si="22">RANK(J18,J$7:J$53,0)</f>
        <v>9</v>
      </c>
    </row>
    <row r="19" spans="2:11">
      <c r="B19" s="100" t="s">
        <v>244</v>
      </c>
      <c r="C19" s="101" t="s">
        <v>67</v>
      </c>
      <c r="D19" s="105">
        <v>15416</v>
      </c>
      <c r="E19" s="153">
        <f t="shared" si="0"/>
        <v>3</v>
      </c>
      <c r="F19" s="105">
        <v>268401</v>
      </c>
      <c r="G19" s="153">
        <f t="shared" si="0"/>
        <v>8</v>
      </c>
      <c r="H19" s="106">
        <v>7622691</v>
      </c>
      <c r="I19" s="153">
        <f t="shared" ref="I19" si="23">RANK(H19,H$7:H$53,0)</f>
        <v>16</v>
      </c>
      <c r="J19" s="105">
        <v>3128071</v>
      </c>
      <c r="K19" s="156">
        <f t="shared" ref="K19" si="24">RANK(J19,J$7:J$53,0)</f>
        <v>10</v>
      </c>
    </row>
    <row r="20" spans="2:11">
      <c r="B20" s="100" t="s">
        <v>245</v>
      </c>
      <c r="C20" s="101" t="s">
        <v>71</v>
      </c>
      <c r="D20" s="105">
        <v>9915</v>
      </c>
      <c r="E20" s="153">
        <f t="shared" si="0"/>
        <v>6</v>
      </c>
      <c r="F20" s="105">
        <v>358626</v>
      </c>
      <c r="G20" s="153">
        <f t="shared" si="0"/>
        <v>5</v>
      </c>
      <c r="H20" s="106">
        <v>17375178</v>
      </c>
      <c r="I20" s="153">
        <f t="shared" ref="I20" si="25">RANK(H20,H$7:H$53,0)</f>
        <v>3</v>
      </c>
      <c r="J20" s="105">
        <v>5409427</v>
      </c>
      <c r="K20" s="156">
        <f t="shared" ref="K20" si="26">RANK(J20,J$7:J$53,0)</f>
        <v>5</v>
      </c>
    </row>
    <row r="21" spans="2:11">
      <c r="B21" s="100" t="s">
        <v>246</v>
      </c>
      <c r="C21" s="101" t="s">
        <v>75</v>
      </c>
      <c r="D21" s="105">
        <v>5777</v>
      </c>
      <c r="E21" s="153">
        <f t="shared" si="0"/>
        <v>14</v>
      </c>
      <c r="F21" s="105">
        <v>179502</v>
      </c>
      <c r="G21" s="153">
        <f t="shared" si="0"/>
        <v>17</v>
      </c>
      <c r="H21" s="106">
        <v>5119366</v>
      </c>
      <c r="I21" s="153">
        <f t="shared" ref="I21" si="27">RANK(H21,H$7:H$53,0)</f>
        <v>23</v>
      </c>
      <c r="J21" s="105">
        <v>1965103</v>
      </c>
      <c r="K21" s="156">
        <f t="shared" ref="K21" si="28">RANK(J21,J$7:J$53,0)</f>
        <v>21</v>
      </c>
    </row>
    <row r="22" spans="2:11">
      <c r="B22" s="100" t="s">
        <v>247</v>
      </c>
      <c r="C22" s="101" t="s">
        <v>88</v>
      </c>
      <c r="D22" s="105">
        <v>2956</v>
      </c>
      <c r="E22" s="153">
        <f t="shared" si="0"/>
        <v>25</v>
      </c>
      <c r="F22" s="105">
        <v>124298</v>
      </c>
      <c r="G22" s="153">
        <f t="shared" si="0"/>
        <v>23</v>
      </c>
      <c r="H22" s="106">
        <v>3904493</v>
      </c>
      <c r="I22" s="153">
        <f t="shared" ref="I22" si="29">RANK(H22,H$7:H$53,0)</f>
        <v>27</v>
      </c>
      <c r="J22" s="105">
        <v>1438029</v>
      </c>
      <c r="K22" s="156">
        <f t="shared" ref="K22" si="30">RANK(J22,J$7:J$53,0)</f>
        <v>24</v>
      </c>
    </row>
    <row r="23" spans="2:11">
      <c r="B23" s="100" t="s">
        <v>248</v>
      </c>
      <c r="C23" s="101" t="s">
        <v>86</v>
      </c>
      <c r="D23" s="105">
        <v>3206</v>
      </c>
      <c r="E23" s="153">
        <f t="shared" si="0"/>
        <v>22</v>
      </c>
      <c r="F23" s="105">
        <v>97819</v>
      </c>
      <c r="G23" s="153">
        <f t="shared" si="0"/>
        <v>26</v>
      </c>
      <c r="H23" s="106">
        <v>2801764</v>
      </c>
      <c r="I23" s="153">
        <f t="shared" ref="I23" si="31">RANK(H23,H$7:H$53,0)</f>
        <v>30</v>
      </c>
      <c r="J23" s="105">
        <v>1003185</v>
      </c>
      <c r="K23" s="156">
        <f t="shared" ref="K23" si="32">RANK(J23,J$7:J$53,0)</f>
        <v>31</v>
      </c>
    </row>
    <row r="24" spans="2:11">
      <c r="B24" s="100" t="s">
        <v>249</v>
      </c>
      <c r="C24" s="101" t="s">
        <v>91</v>
      </c>
      <c r="D24" s="105">
        <v>2566</v>
      </c>
      <c r="E24" s="153">
        <f t="shared" si="0"/>
        <v>28</v>
      </c>
      <c r="F24" s="105">
        <v>74648</v>
      </c>
      <c r="G24" s="153">
        <f t="shared" si="0"/>
        <v>31</v>
      </c>
      <c r="H24" s="106">
        <v>2395270</v>
      </c>
      <c r="I24" s="153">
        <f t="shared" ref="I24" si="33">RANK(H24,H$7:H$53,0)</f>
        <v>35</v>
      </c>
      <c r="J24" s="105">
        <v>795008</v>
      </c>
      <c r="K24" s="156">
        <f t="shared" ref="K24" si="34">RANK(J24,J$7:J$53,0)</f>
        <v>36</v>
      </c>
    </row>
    <row r="25" spans="2:11">
      <c r="B25" s="100" t="s">
        <v>250</v>
      </c>
      <c r="C25" s="101" t="s">
        <v>97</v>
      </c>
      <c r="D25" s="105">
        <v>2098</v>
      </c>
      <c r="E25" s="153">
        <f t="shared" si="0"/>
        <v>33</v>
      </c>
      <c r="F25" s="105">
        <v>73853</v>
      </c>
      <c r="G25" s="153">
        <f t="shared" si="0"/>
        <v>32</v>
      </c>
      <c r="H25" s="106">
        <v>2711106</v>
      </c>
      <c r="I25" s="153">
        <f t="shared" ref="I25" si="35">RANK(H25,H$7:H$53,0)</f>
        <v>33</v>
      </c>
      <c r="J25" s="105">
        <v>1163490</v>
      </c>
      <c r="K25" s="156">
        <f t="shared" ref="K25" si="36">RANK(J25,J$7:J$53,0)</f>
        <v>28</v>
      </c>
    </row>
    <row r="26" spans="2:11">
      <c r="B26" s="100" t="s">
        <v>251</v>
      </c>
      <c r="C26" s="101" t="s">
        <v>79</v>
      </c>
      <c r="D26" s="105">
        <v>6123</v>
      </c>
      <c r="E26" s="153">
        <f t="shared" si="0"/>
        <v>10</v>
      </c>
      <c r="F26" s="105">
        <v>203820</v>
      </c>
      <c r="G26" s="153">
        <f t="shared" si="0"/>
        <v>14</v>
      </c>
      <c r="H26" s="106">
        <v>6646416</v>
      </c>
      <c r="I26" s="153">
        <f t="shared" ref="I26" si="37">RANK(H26,H$7:H$53,0)</f>
        <v>18</v>
      </c>
      <c r="J26" s="105">
        <v>2382773</v>
      </c>
      <c r="K26" s="156">
        <f t="shared" ref="K26" si="38">RANK(J26,J$7:J$53,0)</f>
        <v>17</v>
      </c>
    </row>
    <row r="27" spans="2:11">
      <c r="B27" s="100" t="s">
        <v>252</v>
      </c>
      <c r="C27" s="101" t="s">
        <v>72</v>
      </c>
      <c r="D27" s="105">
        <v>6487</v>
      </c>
      <c r="E27" s="153">
        <f t="shared" si="0"/>
        <v>8</v>
      </c>
      <c r="F27" s="105">
        <v>203743</v>
      </c>
      <c r="G27" s="153">
        <f t="shared" si="0"/>
        <v>15</v>
      </c>
      <c r="H27" s="106">
        <v>6115915</v>
      </c>
      <c r="I27" s="153">
        <f t="shared" ref="I27" si="39">RANK(H27,H$7:H$53,0)</f>
        <v>20</v>
      </c>
      <c r="J27" s="105">
        <v>2220341</v>
      </c>
      <c r="K27" s="156">
        <f t="shared" ref="K27" si="40">RANK(J27,J$7:J$53,0)</f>
        <v>18</v>
      </c>
    </row>
    <row r="28" spans="2:11">
      <c r="B28" s="100" t="s">
        <v>253</v>
      </c>
      <c r="C28" s="101" t="s">
        <v>69</v>
      </c>
      <c r="D28" s="105">
        <v>10526</v>
      </c>
      <c r="E28" s="153">
        <f t="shared" si="0"/>
        <v>5</v>
      </c>
      <c r="F28" s="105">
        <v>404241</v>
      </c>
      <c r="G28" s="153">
        <f t="shared" si="0"/>
        <v>3</v>
      </c>
      <c r="H28" s="106">
        <v>17290539</v>
      </c>
      <c r="I28" s="153">
        <f t="shared" ref="I28" si="41">RANK(H28,H$7:H$53,0)</f>
        <v>4</v>
      </c>
      <c r="J28" s="105">
        <v>5871672</v>
      </c>
      <c r="K28" s="156">
        <f t="shared" ref="K28" si="42">RANK(J28,J$7:J$53,0)</f>
        <v>3</v>
      </c>
    </row>
    <row r="29" spans="2:11">
      <c r="B29" s="100" t="s">
        <v>254</v>
      </c>
      <c r="C29" s="101" t="s">
        <v>66</v>
      </c>
      <c r="D29" s="105">
        <v>18476</v>
      </c>
      <c r="E29" s="153">
        <f t="shared" si="0"/>
        <v>2</v>
      </c>
      <c r="F29" s="105">
        <v>847082</v>
      </c>
      <c r="G29" s="153">
        <f t="shared" si="0"/>
        <v>1</v>
      </c>
      <c r="H29" s="106">
        <v>47894579</v>
      </c>
      <c r="I29" s="153">
        <f t="shared" ref="I29" si="43">RANK(H29,H$7:H$53,0)</f>
        <v>1</v>
      </c>
      <c r="J29" s="105">
        <v>13168963</v>
      </c>
      <c r="K29" s="156">
        <f t="shared" ref="K29" si="44">RANK(J29,J$7:J$53,0)</f>
        <v>1</v>
      </c>
    </row>
    <row r="30" spans="2:11">
      <c r="B30" s="100" t="s">
        <v>255</v>
      </c>
      <c r="C30" s="101" t="s">
        <v>83</v>
      </c>
      <c r="D30" s="105">
        <v>3867</v>
      </c>
      <c r="E30" s="153">
        <f t="shared" si="0"/>
        <v>21</v>
      </c>
      <c r="F30" s="105">
        <v>204601</v>
      </c>
      <c r="G30" s="153">
        <f t="shared" si="0"/>
        <v>13</v>
      </c>
      <c r="H30" s="106">
        <v>11034376</v>
      </c>
      <c r="I30" s="153">
        <f t="shared" ref="I30" si="45">RANK(H30,H$7:H$53,0)</f>
        <v>9</v>
      </c>
      <c r="J30" s="105">
        <v>3334435</v>
      </c>
      <c r="K30" s="156">
        <f t="shared" ref="K30" si="46">RANK(J30,J$7:J$53,0)</f>
        <v>8</v>
      </c>
    </row>
    <row r="31" spans="2:11">
      <c r="B31" s="100" t="s">
        <v>256</v>
      </c>
      <c r="C31" s="101" t="s">
        <v>87</v>
      </c>
      <c r="D31" s="105">
        <v>3109</v>
      </c>
      <c r="E31" s="153">
        <f t="shared" si="0"/>
        <v>24</v>
      </c>
      <c r="F31" s="105">
        <v>167923</v>
      </c>
      <c r="G31" s="153">
        <f t="shared" si="0"/>
        <v>18</v>
      </c>
      <c r="H31" s="106">
        <v>8187422</v>
      </c>
      <c r="I31" s="153">
        <f t="shared" ref="I31" si="47">RANK(H31,H$7:H$53,0)</f>
        <v>15</v>
      </c>
      <c r="J31" s="105">
        <v>2865460</v>
      </c>
      <c r="K31" s="156">
        <f t="shared" ref="K31" si="48">RANK(J31,J$7:J$53,0)</f>
        <v>13</v>
      </c>
    </row>
    <row r="32" spans="2:11">
      <c r="B32" s="100" t="s">
        <v>257</v>
      </c>
      <c r="C32" s="101" t="s">
        <v>81</v>
      </c>
      <c r="D32" s="105">
        <v>5305</v>
      </c>
      <c r="E32" s="153">
        <f t="shared" si="0"/>
        <v>17</v>
      </c>
      <c r="F32" s="105">
        <v>146514</v>
      </c>
      <c r="G32" s="153">
        <f t="shared" si="0"/>
        <v>22</v>
      </c>
      <c r="H32" s="106">
        <v>5906643</v>
      </c>
      <c r="I32" s="153">
        <f t="shared" ref="I32" si="49">RANK(H32,H$7:H$53,0)</f>
        <v>21</v>
      </c>
      <c r="J32" s="105">
        <v>2479839</v>
      </c>
      <c r="K32" s="156">
        <f t="shared" ref="K32" si="50">RANK(J32,J$7:J$53,0)</f>
        <v>16</v>
      </c>
    </row>
    <row r="33" spans="2:11">
      <c r="B33" s="100" t="s">
        <v>258</v>
      </c>
      <c r="C33" s="101" t="s">
        <v>65</v>
      </c>
      <c r="D33" s="105">
        <v>18584</v>
      </c>
      <c r="E33" s="153">
        <f t="shared" si="0"/>
        <v>1</v>
      </c>
      <c r="F33" s="105">
        <v>447022</v>
      </c>
      <c r="G33" s="153">
        <f t="shared" si="0"/>
        <v>2</v>
      </c>
      <c r="H33" s="106">
        <v>18605836</v>
      </c>
      <c r="I33" s="153">
        <f t="shared" ref="I33" si="51">RANK(H33,H$7:H$53,0)</f>
        <v>2</v>
      </c>
      <c r="J33" s="105">
        <v>6170681</v>
      </c>
      <c r="K33" s="156">
        <f t="shared" ref="K33" si="52">RANK(J33,J$7:J$53,0)</f>
        <v>2</v>
      </c>
    </row>
    <row r="34" spans="2:11">
      <c r="B34" s="100" t="s">
        <v>259</v>
      </c>
      <c r="C34" s="101" t="s">
        <v>70</v>
      </c>
      <c r="D34" s="105">
        <v>8579</v>
      </c>
      <c r="E34" s="153">
        <f t="shared" si="0"/>
        <v>7</v>
      </c>
      <c r="F34" s="105">
        <v>358515</v>
      </c>
      <c r="G34" s="153">
        <f t="shared" si="0"/>
        <v>6</v>
      </c>
      <c r="H34" s="106">
        <v>16502307</v>
      </c>
      <c r="I34" s="153">
        <f t="shared" ref="I34" si="53">RANK(H34,H$7:H$53,0)</f>
        <v>5</v>
      </c>
      <c r="J34" s="105">
        <v>5442362</v>
      </c>
      <c r="K34" s="156">
        <f t="shared" ref="K34" si="54">RANK(J34,J$7:J$53,0)</f>
        <v>4</v>
      </c>
    </row>
    <row r="35" spans="2:11">
      <c r="B35" s="100" t="s">
        <v>260</v>
      </c>
      <c r="C35" s="101" t="s">
        <v>95</v>
      </c>
      <c r="D35" s="105">
        <v>1876</v>
      </c>
      <c r="E35" s="153">
        <f t="shared" si="0"/>
        <v>35</v>
      </c>
      <c r="F35" s="105">
        <v>59633</v>
      </c>
      <c r="G35" s="153">
        <f t="shared" si="0"/>
        <v>38</v>
      </c>
      <c r="H35" s="106">
        <v>1870885</v>
      </c>
      <c r="I35" s="153">
        <f t="shared" ref="I35" si="55">RANK(H35,H$7:H$53,0)</f>
        <v>39</v>
      </c>
      <c r="J35" s="105">
        <v>674247</v>
      </c>
      <c r="K35" s="156">
        <f t="shared" ref="K35" si="56">RANK(J35,J$7:J$53,0)</f>
        <v>39</v>
      </c>
    </row>
    <row r="36" spans="2:11">
      <c r="B36" s="100" t="s">
        <v>261</v>
      </c>
      <c r="C36" s="101" t="s">
        <v>99</v>
      </c>
      <c r="D36" s="105">
        <v>1754</v>
      </c>
      <c r="E36" s="153">
        <f t="shared" si="0"/>
        <v>37</v>
      </c>
      <c r="F36" s="105">
        <v>51741</v>
      </c>
      <c r="G36" s="153">
        <f t="shared" si="0"/>
        <v>42</v>
      </c>
      <c r="H36" s="106">
        <v>2402064</v>
      </c>
      <c r="I36" s="153">
        <f t="shared" ref="I36" si="57">RANK(H36,H$7:H$53,0)</f>
        <v>34</v>
      </c>
      <c r="J36" s="105">
        <v>894128</v>
      </c>
      <c r="K36" s="156">
        <f t="shared" ref="K36" si="58">RANK(J36,J$7:J$53,0)</f>
        <v>33</v>
      </c>
    </row>
    <row r="37" spans="2:11">
      <c r="B37" s="100" t="s">
        <v>262</v>
      </c>
      <c r="C37" s="101" t="s">
        <v>111</v>
      </c>
      <c r="D37" s="105">
        <v>847</v>
      </c>
      <c r="E37" s="153">
        <f t="shared" si="0"/>
        <v>47</v>
      </c>
      <c r="F37" s="105">
        <v>30974</v>
      </c>
      <c r="G37" s="153">
        <f t="shared" si="0"/>
        <v>45</v>
      </c>
      <c r="H37" s="106">
        <v>844085</v>
      </c>
      <c r="I37" s="153">
        <f t="shared" ref="I37" si="59">RANK(H37,H$7:H$53,0)</f>
        <v>45</v>
      </c>
      <c r="J37" s="105">
        <v>281822</v>
      </c>
      <c r="K37" s="156">
        <f t="shared" ref="K37" si="60">RANK(J37,J$7:J$53,0)</f>
        <v>45</v>
      </c>
    </row>
    <row r="38" spans="2:11">
      <c r="B38" s="100" t="s">
        <v>263</v>
      </c>
      <c r="C38" s="101" t="s">
        <v>108</v>
      </c>
      <c r="D38" s="105">
        <v>1213</v>
      </c>
      <c r="E38" s="153">
        <f t="shared" si="0"/>
        <v>44</v>
      </c>
      <c r="F38" s="105">
        <v>42027</v>
      </c>
      <c r="G38" s="153">
        <f t="shared" si="0"/>
        <v>44</v>
      </c>
      <c r="H38" s="106">
        <v>1286579</v>
      </c>
      <c r="I38" s="153">
        <f t="shared" ref="I38" si="61">RANK(H38,H$7:H$53,0)</f>
        <v>44</v>
      </c>
      <c r="J38" s="105">
        <v>433094</v>
      </c>
      <c r="K38" s="156">
        <f t="shared" ref="K38" si="62">RANK(J38,J$7:J$53,0)</f>
        <v>44</v>
      </c>
    </row>
    <row r="39" spans="2:11">
      <c r="B39" s="100" t="s">
        <v>264</v>
      </c>
      <c r="C39" s="101" t="s">
        <v>85</v>
      </c>
      <c r="D39" s="105">
        <v>3923</v>
      </c>
      <c r="E39" s="153">
        <f t="shared" si="0"/>
        <v>19</v>
      </c>
      <c r="F39" s="105">
        <v>150020</v>
      </c>
      <c r="G39" s="153">
        <f t="shared" si="0"/>
        <v>21</v>
      </c>
      <c r="H39" s="106">
        <v>8365362</v>
      </c>
      <c r="I39" s="153">
        <f t="shared" ref="I39" si="63">RANK(H39,H$7:H$53,0)</f>
        <v>14</v>
      </c>
      <c r="J39" s="105">
        <v>2068687</v>
      </c>
      <c r="K39" s="156">
        <f t="shared" ref="K39" si="64">RANK(J39,J$7:J$53,0)</f>
        <v>19</v>
      </c>
    </row>
    <row r="40" spans="2:11">
      <c r="B40" s="100" t="s">
        <v>265</v>
      </c>
      <c r="C40" s="101" t="s">
        <v>77</v>
      </c>
      <c r="D40" s="105">
        <v>5893</v>
      </c>
      <c r="E40" s="153">
        <f t="shared" si="0"/>
        <v>13</v>
      </c>
      <c r="F40" s="105">
        <v>212956</v>
      </c>
      <c r="G40" s="153">
        <f t="shared" si="0"/>
        <v>11</v>
      </c>
      <c r="H40" s="106">
        <v>9943935</v>
      </c>
      <c r="I40" s="153">
        <f t="shared" ref="I40" si="65">RANK(H40,H$7:H$53,0)</f>
        <v>10</v>
      </c>
      <c r="J40" s="105">
        <v>3101895</v>
      </c>
      <c r="K40" s="156">
        <f t="shared" ref="K40" si="66">RANK(J40,J$7:J$53,0)</f>
        <v>11</v>
      </c>
    </row>
    <row r="41" spans="2:11">
      <c r="B41" s="100" t="s">
        <v>266</v>
      </c>
      <c r="C41" s="101" t="s">
        <v>101</v>
      </c>
      <c r="D41" s="105">
        <v>1993</v>
      </c>
      <c r="E41" s="153">
        <f t="shared" si="0"/>
        <v>34</v>
      </c>
      <c r="F41" s="105">
        <v>97789</v>
      </c>
      <c r="G41" s="153">
        <f t="shared" si="0"/>
        <v>27</v>
      </c>
      <c r="H41" s="106">
        <v>6650098</v>
      </c>
      <c r="I41" s="153">
        <f t="shared" ref="I41" si="67">RANK(H41,H$7:H$53,0)</f>
        <v>17</v>
      </c>
      <c r="J41" s="105">
        <v>1977516</v>
      </c>
      <c r="K41" s="156">
        <f t="shared" ref="K41" si="68">RANK(J41,J$7:J$53,0)</f>
        <v>20</v>
      </c>
    </row>
    <row r="42" spans="2:11">
      <c r="B42" s="100" t="s">
        <v>267</v>
      </c>
      <c r="C42" s="101" t="s">
        <v>107</v>
      </c>
      <c r="D42" s="105">
        <v>1301</v>
      </c>
      <c r="E42" s="153">
        <f t="shared" si="0"/>
        <v>43</v>
      </c>
      <c r="F42" s="105">
        <v>47660</v>
      </c>
      <c r="G42" s="153">
        <f t="shared" si="0"/>
        <v>43</v>
      </c>
      <c r="H42" s="106">
        <v>2057816</v>
      </c>
      <c r="I42" s="153">
        <f t="shared" ref="I42" si="69">RANK(H42,H$7:H$53,0)</f>
        <v>38</v>
      </c>
      <c r="J42" s="105">
        <v>990318</v>
      </c>
      <c r="K42" s="156">
        <f t="shared" ref="K42" si="70">RANK(J42,J$7:J$53,0)</f>
        <v>32</v>
      </c>
    </row>
    <row r="43" spans="2:11">
      <c r="B43" s="100" t="s">
        <v>268</v>
      </c>
      <c r="C43" s="101" t="s">
        <v>98</v>
      </c>
      <c r="D43" s="105">
        <v>2359</v>
      </c>
      <c r="E43" s="153">
        <f t="shared" si="0"/>
        <v>30</v>
      </c>
      <c r="F43" s="105">
        <v>72212</v>
      </c>
      <c r="G43" s="153">
        <f t="shared" si="0"/>
        <v>34</v>
      </c>
      <c r="H43" s="106">
        <v>2801392</v>
      </c>
      <c r="I43" s="153">
        <f t="shared" ref="I43" si="71">RANK(H43,H$7:H$53,0)</f>
        <v>31</v>
      </c>
      <c r="J43" s="105">
        <v>805641</v>
      </c>
      <c r="K43" s="156">
        <f t="shared" ref="K43" si="72">RANK(J43,J$7:J$53,0)</f>
        <v>35</v>
      </c>
    </row>
    <row r="44" spans="2:11">
      <c r="B44" s="100" t="s">
        <v>269</v>
      </c>
      <c r="C44" s="101" t="s">
        <v>92</v>
      </c>
      <c r="D44" s="105">
        <v>2596</v>
      </c>
      <c r="E44" s="153">
        <f t="shared" si="0"/>
        <v>27</v>
      </c>
      <c r="F44" s="105">
        <v>81438</v>
      </c>
      <c r="G44" s="153">
        <f t="shared" si="0"/>
        <v>30</v>
      </c>
      <c r="H44" s="106">
        <v>4758162</v>
      </c>
      <c r="I44" s="153">
        <f t="shared" ref="I44" si="73">RANK(H44,H$7:H$53,0)</f>
        <v>25</v>
      </c>
      <c r="J44" s="105">
        <v>1207899</v>
      </c>
      <c r="K44" s="156">
        <f t="shared" ref="K44" si="74">RANK(J44,J$7:J$53,0)</f>
        <v>27</v>
      </c>
    </row>
    <row r="45" spans="2:11">
      <c r="B45" s="100" t="s">
        <v>270</v>
      </c>
      <c r="C45" s="101" t="s">
        <v>110</v>
      </c>
      <c r="D45" s="105">
        <v>1099</v>
      </c>
      <c r="E45" s="153">
        <f t="shared" si="0"/>
        <v>45</v>
      </c>
      <c r="F45" s="105">
        <v>23949</v>
      </c>
      <c r="G45" s="153">
        <f t="shared" si="0"/>
        <v>46</v>
      </c>
      <c r="H45" s="106">
        <v>601498</v>
      </c>
      <c r="I45" s="153">
        <f t="shared" ref="I45" si="75">RANK(H45,H$7:H$53,0)</f>
        <v>46</v>
      </c>
      <c r="J45" s="105">
        <v>199808</v>
      </c>
      <c r="K45" s="156">
        <f t="shared" ref="K45" si="76">RANK(J45,J$7:J$53,0)</f>
        <v>46</v>
      </c>
    </row>
    <row r="46" spans="2:11">
      <c r="B46" s="100" t="s">
        <v>271</v>
      </c>
      <c r="C46" s="101" t="s">
        <v>73</v>
      </c>
      <c r="D46" s="105">
        <v>6023</v>
      </c>
      <c r="E46" s="153">
        <f t="shared" si="0"/>
        <v>11</v>
      </c>
      <c r="F46" s="105">
        <v>229024</v>
      </c>
      <c r="G46" s="153">
        <f t="shared" si="0"/>
        <v>9</v>
      </c>
      <c r="H46" s="106">
        <v>9444973</v>
      </c>
      <c r="I46" s="153">
        <f t="shared" ref="I46" si="77">RANK(H46,H$7:H$53,0)</f>
        <v>11</v>
      </c>
      <c r="J46" s="105">
        <v>2742279</v>
      </c>
      <c r="K46" s="156">
        <f t="shared" ref="K46" si="78">RANK(J46,J$7:J$53,0)</f>
        <v>15</v>
      </c>
    </row>
    <row r="47" spans="2:11">
      <c r="B47" s="100" t="s">
        <v>272</v>
      </c>
      <c r="C47" s="101" t="s">
        <v>106</v>
      </c>
      <c r="D47" s="105">
        <v>1435</v>
      </c>
      <c r="E47" s="153">
        <f t="shared" si="0"/>
        <v>42</v>
      </c>
      <c r="F47" s="105">
        <v>62495</v>
      </c>
      <c r="G47" s="153">
        <f t="shared" si="0"/>
        <v>36</v>
      </c>
      <c r="H47" s="106">
        <v>2105130</v>
      </c>
      <c r="I47" s="153">
        <f t="shared" ref="I47" si="79">RANK(H47,H$7:H$53,0)</f>
        <v>37</v>
      </c>
      <c r="J47" s="105">
        <v>699139</v>
      </c>
      <c r="K47" s="156">
        <f t="shared" ref="K47" si="80">RANK(J47,J$7:J$53,0)</f>
        <v>38</v>
      </c>
    </row>
    <row r="48" spans="2:11" ht="12.75" thickBot="1">
      <c r="B48" s="100" t="s">
        <v>273</v>
      </c>
      <c r="C48" s="101" t="s">
        <v>100</v>
      </c>
      <c r="D48" s="105">
        <v>1646</v>
      </c>
      <c r="E48" s="153">
        <f t="shared" si="0"/>
        <v>39</v>
      </c>
      <c r="F48" s="105">
        <v>53990</v>
      </c>
      <c r="G48" s="153">
        <f t="shared" si="0"/>
        <v>41</v>
      </c>
      <c r="H48" s="106">
        <v>1517657</v>
      </c>
      <c r="I48" s="153">
        <f t="shared" ref="I48" si="81">RANK(H48,H$7:H$53,0)</f>
        <v>42</v>
      </c>
      <c r="J48" s="105">
        <v>634086</v>
      </c>
      <c r="K48" s="156">
        <f t="shared" ref="K48" si="82">RANK(J48,J$7:J$53,0)</f>
        <v>40</v>
      </c>
    </row>
    <row r="49" spans="2:11" ht="12.75" thickBot="1">
      <c r="B49" s="107" t="s">
        <v>274</v>
      </c>
      <c r="C49" s="108" t="s">
        <v>96</v>
      </c>
      <c r="D49" s="109">
        <v>2217</v>
      </c>
      <c r="E49" s="154">
        <f t="shared" si="0"/>
        <v>31</v>
      </c>
      <c r="F49" s="109">
        <v>93368</v>
      </c>
      <c r="G49" s="154">
        <f t="shared" si="0"/>
        <v>28</v>
      </c>
      <c r="H49" s="110">
        <v>3223441</v>
      </c>
      <c r="I49" s="154">
        <f t="shared" ref="I49" si="83">RANK(H49,H$7:H$53,0)</f>
        <v>28</v>
      </c>
      <c r="J49" s="109">
        <v>1209426</v>
      </c>
      <c r="K49" s="157">
        <f t="shared" ref="K49" si="84">RANK(J49,J$7:J$53,0)</f>
        <v>26</v>
      </c>
    </row>
    <row r="50" spans="2:11">
      <c r="B50" s="100" t="s">
        <v>275</v>
      </c>
      <c r="C50" s="101" t="s">
        <v>103</v>
      </c>
      <c r="D50" s="105">
        <v>1673</v>
      </c>
      <c r="E50" s="153">
        <f t="shared" si="0"/>
        <v>38</v>
      </c>
      <c r="F50" s="105">
        <v>65884</v>
      </c>
      <c r="G50" s="153">
        <f t="shared" si="0"/>
        <v>35</v>
      </c>
      <c r="H50" s="106">
        <v>4713437</v>
      </c>
      <c r="I50" s="153">
        <f t="shared" ref="I50" si="85">RANK(H50,H$7:H$53,0)</f>
        <v>26</v>
      </c>
      <c r="J50" s="105">
        <v>1139298</v>
      </c>
      <c r="K50" s="156">
        <f t="shared" ref="K50" si="86">RANK(J50,J$7:J$53,0)</f>
        <v>29</v>
      </c>
    </row>
    <row r="51" spans="2:11">
      <c r="B51" s="100" t="s">
        <v>276</v>
      </c>
      <c r="C51" s="101" t="s">
        <v>105</v>
      </c>
      <c r="D51" s="105">
        <v>1527</v>
      </c>
      <c r="E51" s="153">
        <f t="shared" si="0"/>
        <v>40</v>
      </c>
      <c r="F51" s="105">
        <v>54637</v>
      </c>
      <c r="G51" s="153">
        <f t="shared" si="0"/>
        <v>40</v>
      </c>
      <c r="H51" s="106">
        <v>1723581</v>
      </c>
      <c r="I51" s="153">
        <f t="shared" ref="I51" si="87">RANK(H51,H$7:H$53,0)</f>
        <v>40</v>
      </c>
      <c r="J51" s="105">
        <v>626278</v>
      </c>
      <c r="K51" s="156">
        <f t="shared" ref="K51" si="88">RANK(J51,J$7:J$53,0)</f>
        <v>41</v>
      </c>
    </row>
    <row r="52" spans="2:11">
      <c r="B52" s="100" t="s">
        <v>277</v>
      </c>
      <c r="C52" s="101" t="s">
        <v>93</v>
      </c>
      <c r="D52" s="105">
        <v>2531</v>
      </c>
      <c r="E52" s="153">
        <f t="shared" si="0"/>
        <v>29</v>
      </c>
      <c r="F52" s="105">
        <v>72571</v>
      </c>
      <c r="G52" s="153">
        <f t="shared" si="0"/>
        <v>33</v>
      </c>
      <c r="H52" s="106">
        <v>2206199</v>
      </c>
      <c r="I52" s="153">
        <f t="shared" ref="I52" si="89">RANK(H52,H$7:H$53,0)</f>
        <v>36</v>
      </c>
      <c r="J52" s="105">
        <v>746735</v>
      </c>
      <c r="K52" s="156">
        <f t="shared" ref="K52" si="90">RANK(J52,J$7:J$53,0)</f>
        <v>37</v>
      </c>
    </row>
    <row r="53" spans="2:11">
      <c r="B53" s="111" t="s">
        <v>278</v>
      </c>
      <c r="C53" s="112" t="s">
        <v>109</v>
      </c>
      <c r="D53" s="113">
        <v>978</v>
      </c>
      <c r="E53" s="155">
        <f t="shared" si="0"/>
        <v>46</v>
      </c>
      <c r="F53" s="113">
        <v>23166</v>
      </c>
      <c r="G53" s="155">
        <f t="shared" si="0"/>
        <v>47</v>
      </c>
      <c r="H53" s="114">
        <v>459905</v>
      </c>
      <c r="I53" s="155">
        <f t="shared" ref="I53" si="91">RANK(H53,H$7:H$53,0)</f>
        <v>47</v>
      </c>
      <c r="J53" s="113">
        <v>165682</v>
      </c>
      <c r="K53" s="158">
        <f t="shared" ref="K53" si="92">RANK(J53,J$7:J$53,0)</f>
        <v>47</v>
      </c>
    </row>
    <row r="54" spans="2:11">
      <c r="B54" s="115" t="s">
        <v>306</v>
      </c>
    </row>
    <row r="55" spans="2:11" ht="13.5">
      <c r="B55" s="115" t="s">
        <v>305</v>
      </c>
    </row>
    <row r="56" spans="2:11">
      <c r="B56" s="116" t="s">
        <v>340</v>
      </c>
    </row>
  </sheetData>
  <mergeCells count="7">
    <mergeCell ref="H4:I4"/>
    <mergeCell ref="J4:K4"/>
    <mergeCell ref="B1:C1"/>
    <mergeCell ref="B2:C2"/>
    <mergeCell ref="B4:C5"/>
    <mergeCell ref="D4:E4"/>
    <mergeCell ref="F4:G4"/>
  </mergeCells>
  <phoneticPr fontId="2"/>
  <hyperlinks>
    <hyperlink ref="B1" location="目次!A1" display="目次へ ⏎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目次</vt:lpstr>
      <vt:lpstr>利用上の注意</vt:lpstr>
      <vt:lpstr>第1表</vt:lpstr>
      <vt:lpstr>第2表</vt:lpstr>
      <vt:lpstr>第3表</vt:lpstr>
      <vt:lpstr>第4表</vt:lpstr>
      <vt:lpstr>（参考）熊本県の主要４項目の全国順位</vt:lpstr>
      <vt:lpstr>'（参考）熊本県の主要４項目の全国順位'!Print_Area</vt:lpstr>
      <vt:lpstr>第1表!Print_Area</vt:lpstr>
      <vt:lpstr>第2表!Print_Area</vt:lpstr>
      <vt:lpstr>第3表!Print_Area</vt:lpstr>
      <vt:lpstr>第4表!Print_Area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2023-11-17T07:06:51Z</cp:lastPrinted>
  <dcterms:created xsi:type="dcterms:W3CDTF">2017-09-04T00:22:12Z</dcterms:created>
  <dcterms:modified xsi:type="dcterms:W3CDTF">2023-12-19T02:07:08Z</dcterms:modified>
</cp:coreProperties>
</file>