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7_山鹿市【上水道、病院、下水道、簡水】格納済\下水道（法非適）\"/>
    </mc:Choice>
  </mc:AlternateContent>
  <workbookProtection workbookAlgorithmName="SHA-512" workbookHashValue="T6+h7pt0Xc/mZ0LZrGMhdsK0rM8j0apFDf/JZQS9wsNxpHpzmDoDl1+QiNwFow/TbW6BkSHTBtCwAsDC5egoRw==" workbookSaltValue="+I4wmCBbmUhxZ3EqLsLgCg=="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<sst xmlns="http://schemas.openxmlformats.org/spreadsheetml/2006/main" count="239" uniqueCount="114">
  <si>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</si>
  <si>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</si>
  <si>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</si>
  <si>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</si>
  <si>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</si>
  <si>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</si>
  <si>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</si>
  <si>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</si>
  <si>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</si>
  <si>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</si>
  <si>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</si>
  <si>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</si>
  <si>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</si>
  <si>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</si>
  <si>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</si>
  <si>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</si>
  <si>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</si>
  <si>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</si>
  <si>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</si>
  <si>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</si>
  <si>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</si>
  <si>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</si>
  <si>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</si>
  <si>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</si>
  <si>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</si>
  <si>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</si>
  <si>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</si>
  <si>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</si>
  <si>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</si>
  <si>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</si>
  <si>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</si>
  <si>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</si>
  <si>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</si>
  <si>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</si>
  <si>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</si>
  <si>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</si>
  <si>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</si>
  <si>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</si>
  <si>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</si>
  <si>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</si>
  <si>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</si>
  <si>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</si>
  <si>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</si>
  <si>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</si>
  <si>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</si>
  <si>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</si>
  <si>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</si>
  <si>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</si>
  <si>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</si>
  <si>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</si>
  <si>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</si>
  <si>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</si>
  <si>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</si>
  <si>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</si>
  <si>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</si>
  <si>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</si>
  <si>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</si>
  <si>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</si>
  <si>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</si>
  <si>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</si>
  <si>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</si>
  <si>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</si>
  <si>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</si>
  <si>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</si>
  <si>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</si>
  <si>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</si>
  <si>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</si>
  <si>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</si>
  <si>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</si>
  <si>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</si>
  <si>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</si>
  <si>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</si>
  <si>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</si>
  <si>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</si>
  <si>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</si>
  <si>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</si>
  <si>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</si>
  <si>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</si>
  <si>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</si>
  <si>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</si>
  <si>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</si>
  <si>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</si>
  <si>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</si>
  <si>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</si>
  <si>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</si>
  <si>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</si>
  <si>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</si>
  <si>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</si>
  <si>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</si>
  <si>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</si>
  <si>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</si>
  <si>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</si>
  <si>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</si>
  <si>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</si>
  <si>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</si>
  <si>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</si>
  <si>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</si>
  <si>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</si>
  <si>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</si>
  <si>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</si>
  <si>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</si>
  <si>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</si>
  <si>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</si>
  <si>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</si>
  <si>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</si>
  <si>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</si>
  <si>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</si>
  <si>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</si>
  <si>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</si>
  <si>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</si>
  <si>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</si>
  <si>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老朽化については、本事業は整備が完了して間もないため、現状において大規模な故障や修繕は見られないが、今後とも法令に義務付けられている保守点検を行い適正な維持管理に努めることが必要である。</t>
    <rPh sb="0" eb="3">
      <t>ロウキュウカ</t>
    </rPh>
    <phoneticPr fontId="4"/>
  </si>
  <si>
    <t>本事業は、平成16年度に整備が完了しているため、しばらくは更新の必要がない。今後は、施設の老朽化が進み維持管理費の増大が見込まれ、人口も減少してくることから、施設のあり方について多角的な視点での検討が必要となる。なお、経営戦略は策定済みである。</t>
    <rPh sb="29" eb="31">
      <t>コウシン</t>
    </rPh>
    <rPh sb="32" eb="34">
      <t>ヒツヨウ</t>
    </rPh>
    <rPh sb="57" eb="59">
      <t>ゾウダイ</t>
    </rPh>
    <rPh sb="60" eb="62">
      <t>ミコ</t>
    </rPh>
    <rPh sb="65" eb="67">
      <t>ジンコウ</t>
    </rPh>
    <rPh sb="68" eb="70">
      <t>ゲンショウ</t>
    </rPh>
    <rPh sb="79" eb="81">
      <t>シセツ</t>
    </rPh>
    <rPh sb="84" eb="85">
      <t>カタ</t>
    </rPh>
    <rPh sb="89" eb="92">
      <t>タカクテキ</t>
    </rPh>
    <rPh sb="93" eb="95">
      <t>シテン</t>
    </rPh>
    <rPh sb="97" eb="99">
      <t>ケントウ</t>
    </rPh>
    <rPh sb="100" eb="102">
      <t>ヒツヨウ</t>
    </rPh>
    <rPh sb="109" eb="111">
      <t>ケイエイ</t>
    </rPh>
    <rPh sb="111" eb="113">
      <t>センリャク</t>
    </rPh>
    <rPh sb="114" eb="116">
      <t>サクテイ</t>
    </rPh>
    <rPh sb="116" eb="117">
      <t>ズ</t>
    </rPh>
    <phoneticPr fontId="4"/>
  </si>
  <si>
    <t xml:space="preserve">①収益的収支比率（収益で費用を賄えている比率）は、徐々に改善傾向にあるが、財源を一般会計からの繰入金に依存しているため、維持管理費の削減を図ることが必要である。
⑤経費回収率は、類似団体平均値と比較すると低い水準で推移している。維持管理費の削減と使用料見直しが必要である。
⑥汚水処理原価（汚水処理に要した費用）については、類似団体平均値と比較して高い水準にある。人口減少に伴い使用料収入の減少が見込まれるため、今後、更なる数値乖離に陥る前に抜本的な経営改善が必要である。
⑦施設利用率については、浄化槽の処理能力が家の延床面積で決まるため、居住者が少ないと低くなる。そのため、人口減少により数値が減少傾向にあると考えられ、今後の施設のあり方について議論する必要がある。
⑧水洗化率については、類似団体平均値と比較すると高い水準にあるが、今後人口減少により低下する恐れがある。
</t>
    <rPh sb="1" eb="4">
      <t>シュウエキテキ</t>
    </rPh>
    <rPh sb="95" eb="96">
      <t>チ</t>
    </rPh>
    <rPh sb="114" eb="116">
      <t>イジ</t>
    </rPh>
    <rPh sb="116" eb="118">
      <t>カンリ</t>
    </rPh>
    <rPh sb="118" eb="119">
      <t>ヒ</t>
    </rPh>
    <rPh sb="120" eb="122">
      <t>サクゲン</t>
    </rPh>
    <rPh sb="123" eb="125">
      <t>シヨウ</t>
    </rPh>
    <rPh sb="125" eb="126">
      <t>リョウ</t>
    </rPh>
    <rPh sb="126" eb="128">
      <t>ミナオ</t>
    </rPh>
    <rPh sb="130" eb="132">
      <t>ヒツヨウ</t>
    </rPh>
    <rPh sb="162" eb="164">
      <t>ルイジ</t>
    </rPh>
    <rPh sb="164" eb="166">
      <t>ダンタイ</t>
    </rPh>
    <rPh sb="166" eb="169">
      <t>ヘイキンチ</t>
    </rPh>
    <rPh sb="170" eb="172">
      <t>ヒカク</t>
    </rPh>
    <rPh sb="174" eb="175">
      <t>タカ</t>
    </rPh>
    <rPh sb="176" eb="178">
      <t>スイジュン</t>
    </rPh>
    <rPh sb="191" eb="192">
      <t>リョウ</t>
    </rPh>
    <rPh sb="192" eb="194">
      <t>シュウニュウ</t>
    </rPh>
    <rPh sb="206" eb="208">
      <t>コンゴ</t>
    </rPh>
    <rPh sb="209" eb="210">
      <t>サラ</t>
    </rPh>
    <rPh sb="212" eb="214">
      <t>スウチ</t>
    </rPh>
    <rPh sb="214" eb="216">
      <t>カイリ</t>
    </rPh>
    <rPh sb="217" eb="218">
      <t>オチイ</t>
    </rPh>
    <rPh sb="219" eb="220">
      <t>マエ</t>
    </rPh>
    <rPh sb="221" eb="224">
      <t>バッポンテキ</t>
    </rPh>
    <rPh sb="225" eb="227">
      <t>ケイエイ</t>
    </rPh>
    <rPh sb="227" eb="229">
      <t>カイゼン</t>
    </rPh>
    <rPh sb="230" eb="232">
      <t>ヒツヨウ</t>
    </rPh>
    <rPh sb="289" eb="291">
      <t>ジンコウ</t>
    </rPh>
    <rPh sb="291" eb="293">
      <t>ゲンショウ</t>
    </rPh>
    <rPh sb="296" eb="298">
      <t>スウチ</t>
    </rPh>
    <rPh sb="299" eb="301">
      <t>ゲンショウ</t>
    </rPh>
    <rPh sb="301" eb="303">
      <t>ケイコウ</t>
    </rPh>
    <rPh sb="307" eb="308">
      <t>カンガ</t>
    </rPh>
    <rPh sb="312" eb="314">
      <t>コンゴ</t>
    </rPh>
    <rPh sb="315" eb="317">
      <t>シセツ</t>
    </rPh>
    <rPh sb="320" eb="321">
      <t>カタ</t>
    </rPh>
    <rPh sb="325" eb="327">
      <t>ギロン</t>
    </rPh>
    <rPh sb="329" eb="331">
      <t>ヒツヨウ</t>
    </rPh>
    <rPh sb="337" eb="340">
      <t>スイセンカ</t>
    </rPh>
    <rPh sb="340" eb="341">
      <t>リツ</t>
    </rPh>
    <rPh sb="353" eb="354">
      <t>チ</t>
    </rPh>
    <rPh sb="355" eb="357">
      <t>ヒカク</t>
    </rPh>
    <rPh sb="360" eb="361">
      <t>タカ</t>
    </rPh>
    <rPh sb="362" eb="364">
      <t>スイジュン</t>
    </rPh>
    <rPh sb="369" eb="371">
      <t>コンゴ</t>
    </rPh>
    <rPh sb="371" eb="373">
      <t>ジンコウ</t>
    </rPh>
    <rPh sb="373" eb="375">
      <t>ゲンショウ</t>
    </rPh>
    <rPh sb="378" eb="380">
      <t>テイカ</t>
    </rPh>
    <rPh sb="382" eb="383">
      <t>オソ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</si>
</sst>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C-45B0-9775-A253BF859A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DC-45B0-9775-A253BF859A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55.81</c:v>
                </c:pt>
                <c:pt idx="1">
                  <c:v>51.16</c:v>
                </c:pt>
                <c:pt idx="2">
                  <c:v>48.84</c:v>
                </c:pt>
                <c:pt idx="3">
                  <c:v>48.84</c:v>
                </c:pt>
                <c:pt idx="4">
                  <c:v>44.19</c:v>
                </c:pt>
              </c:numCache>
            </c:numRef>
          </c:val>
          <c:extLst>
            <c:ext xmlns:c16="http://schemas.microsoft.com/office/drawing/2014/chart" uri="{C3380CC4-5D6E-409C-BE32-E72D297353CC}">
              <c16:uniqueId val="{00000000-4AE6-40DE-A50C-623D5D9142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4AE6-40DE-A50C-623D5D9142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c:v>
                </c:pt>
                <c:pt idx="1">
                  <c:v>88.89</c:v>
                </c:pt>
                <c:pt idx="2">
                  <c:v>89.58</c:v>
                </c:pt>
                <c:pt idx="3">
                  <c:v>93.26</c:v>
                </c:pt>
                <c:pt idx="4">
                  <c:v>94.05</c:v>
                </c:pt>
              </c:numCache>
            </c:numRef>
          </c:val>
          <c:extLst>
            <c:ext xmlns:c16="http://schemas.microsoft.com/office/drawing/2014/chart" uri="{C3380CC4-5D6E-409C-BE32-E72D297353CC}">
              <c16:uniqueId val="{00000000-745A-43E3-A0F0-36B56A16C7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745A-43E3-A0F0-36B56A16C7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64.64</c:v>
                </c:pt>
                <c:pt idx="1">
                  <c:v>67.47</c:v>
                </c:pt>
                <c:pt idx="2">
                  <c:v>71.3</c:v>
                </c:pt>
                <c:pt idx="3">
                  <c:v>86.64</c:v>
                </c:pt>
                <c:pt idx="4">
                  <c:v>91.85</c:v>
                </c:pt>
              </c:numCache>
            </c:numRef>
          </c:val>
          <c:extLst>
            <c:ext xmlns:c16="http://schemas.microsoft.com/office/drawing/2014/chart" uri="{C3380CC4-5D6E-409C-BE32-E72D297353CC}">
              <c16:uniqueId val="{00000000-ACAD-4EB5-9792-F50003F7CA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D-4EB5-9792-F50003F7CA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3-476D-B4FC-FD6EB07E74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3-476D-B4FC-FD6EB07E74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8-4BB1-9B62-0AF4D86967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8-4BB1-9B62-0AF4D86967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2-41EE-AE1A-8B0AB384D0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2-41EE-AE1A-8B0AB384D0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D-418C-A115-5F246BE62F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D-418C-A115-5F246BE62F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4-4E9E-A938-3CDD63D6C4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2884-4E9E-A938-3CDD63D6C4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24.22</c:v>
                </c:pt>
                <c:pt idx="1">
                  <c:v>27.58</c:v>
                </c:pt>
                <c:pt idx="2">
                  <c:v>28.83</c:v>
                </c:pt>
                <c:pt idx="3">
                  <c:v>41.27</c:v>
                </c:pt>
                <c:pt idx="4">
                  <c:v>34.6</c:v>
                </c:pt>
              </c:numCache>
            </c:numRef>
          </c:val>
          <c:extLst>
            <c:ext xmlns:c16="http://schemas.microsoft.com/office/drawing/2014/chart" uri="{C3380CC4-5D6E-409C-BE32-E72D297353CC}">
              <c16:uniqueId val="{00000000-FDEC-4AA4-B483-5CDA515F6D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FDEC-4AA4-B483-5CDA515F6D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410.33</c:v>
                </c:pt>
                <c:pt idx="1">
                  <c:v>392.21</c:v>
                </c:pt>
                <c:pt idx="2">
                  <c:v>374.6</c:v>
                </c:pt>
                <c:pt idx="3">
                  <c:v>268.55</c:v>
                </c:pt>
                <c:pt idx="4">
                  <c:v>335.68</c:v>
                </c:pt>
              </c:numCache>
            </c:numRef>
          </c:val>
          <c:extLst>
            <c:ext xmlns:c16="http://schemas.microsoft.com/office/drawing/2014/chart" uri="{C3380CC4-5D6E-409C-BE32-E72D297353CC}">
              <c16:uniqueId val="{00000000-0A08-4842-9E69-550C37B46C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0A08-4842-9E69-550C37B46C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52244</v>
      </c>
      <c r="AM8" s="50"/>
      <c r="AN8" s="50"/>
      <c r="AO8" s="50"/>
      <c r="AP8" s="50"/>
      <c r="AQ8" s="50"/>
      <c r="AR8" s="50"/>
      <c r="AS8" s="50"/>
      <c r="AT8" s="45">
        <f>データ!T6</f>
        <v>299.69</v>
      </c>
      <c r="AU8" s="45"/>
      <c r="AV8" s="45"/>
      <c r="AW8" s="45"/>
      <c r="AX8" s="45"/>
      <c r="AY8" s="45"/>
      <c r="AZ8" s="45"/>
      <c r="BA8" s="45"/>
      <c r="BB8" s="45">
        <f>データ!U6</f>
        <v>174.33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0.16</v>
      </c>
      <c r="Q10" s="45"/>
      <c r="R10" s="45"/>
      <c r="S10" s="45"/>
      <c r="T10" s="45"/>
      <c r="U10" s="45"/>
      <c r="V10" s="45"/>
      <c r="W10" s="45">
        <f>データ!Q6</f>
        <v>100</v>
      </c>
      <c r="X10" s="45"/>
      <c r="Y10" s="45"/>
      <c r="Z10" s="45"/>
      <c r="AA10" s="45"/>
      <c r="AB10" s="45"/>
      <c r="AC10" s="45"/>
      <c r="AD10" s="50">
        <f>データ!R6</f>
        <v>2495</v>
      </c>
      <c r="AE10" s="50"/>
      <c r="AF10" s="50"/>
      <c r="AG10" s="50"/>
      <c r="AH10" s="50"/>
      <c r="AI10" s="50"/>
      <c r="AJ10" s="50"/>
      <c r="AK10" s="2"/>
      <c r="AL10" s="50">
        <f>データ!V6</f>
        <v>84</v>
      </c>
      <c r="AM10" s="50"/>
      <c r="AN10" s="50"/>
      <c r="AO10" s="50"/>
      <c r="AP10" s="50"/>
      <c r="AQ10" s="50"/>
      <c r="AR10" s="50"/>
      <c r="AS10" s="50"/>
      <c r="AT10" s="45">
        <f>データ!W6</f>
        <v>0.49</v>
      </c>
      <c r="AU10" s="45"/>
      <c r="AV10" s="45"/>
      <c r="AW10" s="45"/>
      <c r="AX10" s="45"/>
      <c r="AY10" s="45"/>
      <c r="AZ10" s="45"/>
      <c r="BA10" s="45"/>
      <c r="BB10" s="45">
        <f>データ!X6</f>
        <v>171.43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43</v>
      </c>
      <c r="O86" s="26" t="str">
        <f>データ!EO6</f>
        <v>【-】</v>
      </c>
    </row>
  </sheetData>
  <sheetProtection algorithmName="SHA-512" hashValue="cy7OwSOHoWUjUJ1zq5nXDQG+/+ScGaQcUsd6eoS+ITd8k5JHzM+Jj6QcjGK/CPrgJilu6uL/BvoJsCoW8m5vFg==" saltValue="rKvO5BljfNRJ7iPNvRvx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432083</v>
      </c>
      <c r="D6" s="33">
        <f t="shared" si="3"/>
        <v>47</v>
      </c>
      <c r="E6" s="33">
        <f t="shared" si="3"/>
        <v>18</v>
      </c>
      <c r="F6" s="33">
        <f t="shared" si="3"/>
        <v>1</v>
      </c>
      <c r="G6" s="33">
        <f t="shared" si="3"/>
        <v>0</v>
      </c>
      <c r="H6" s="33" t="str">
        <f t="shared" si="3"/>
        <v>熊本県　山鹿市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0.16</v>
      </c>
      <c r="Q6" s="34">
        <f t="shared" si="3"/>
        <v>100</v>
      </c>
      <c r="R6" s="34">
        <f t="shared" si="3"/>
        <v>2495</v>
      </c>
      <c r="S6" s="34">
        <f t="shared" si="3"/>
        <v>52244</v>
      </c>
      <c r="T6" s="34">
        <f t="shared" si="3"/>
        <v>299.69</v>
      </c>
      <c r="U6" s="34">
        <f t="shared" si="3"/>
        <v>174.33</v>
      </c>
      <c r="V6" s="34">
        <f t="shared" si="3"/>
        <v>84</v>
      </c>
      <c r="W6" s="34">
        <f t="shared" si="3"/>
        <v>0.49</v>
      </c>
      <c r="X6" s="34">
        <f t="shared" si="3"/>
        <v>171.43</v>
      </c>
      <c r="Y6" s="35">
        <f>IF(Y7="",NA(),Y7)</f>
        <v>64.64</v>
      </c>
      <c r="Z6" s="35">
        <f t="shared" ref="Z6:AH6" si="4">IF(Z7="",NA(),Z7)</f>
        <v>67.47</v>
      </c>
      <c r="AA6" s="35">
        <f t="shared" si="4"/>
        <v>71.3</v>
      </c>
      <c r="AB6" s="35">
        <f t="shared" si="4"/>
        <v>86.64</v>
      </c>
      <c r="AC6" s="35">
        <f t="shared" si="4"/>
        <v>91.85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24.22</v>
      </c>
      <c r="BR6" s="35">
        <f t="shared" ref="BR6:BZ6" si="8">IF(BR7="",NA(),BR7)</f>
        <v>27.58</v>
      </c>
      <c r="BS6" s="35">
        <f t="shared" si="8"/>
        <v>28.83</v>
      </c>
      <c r="BT6" s="35">
        <f t="shared" si="8"/>
        <v>41.27</v>
      </c>
      <c r="BU6" s="35">
        <f t="shared" si="8"/>
        <v>34.6</v>
      </c>
      <c r="BV6" s="35">
        <f t="shared" si="8"/>
        <v>53.48</v>
      </c>
      <c r="BW6" s="35">
        <f t="shared" si="8"/>
        <v>53.76</v>
      </c>
      <c r="BX6" s="35">
        <f t="shared" si="8"/>
        <v>52.27</v>
      </c>
      <c r="BY6" s="35">
        <f t="shared" si="8"/>
        <v>52.55</v>
      </c>
      <c r="BZ6" s="35">
        <f t="shared" si="8"/>
        <v>52.23</v>
      </c>
      <c r="CA6" s="34" t="str">
        <f>IF(CA7="","",IF(CA7="-","【-】","【"&amp;SUBSTITUTE(TEXT(CA7,"#,##0.00"),"-","△")&amp;"】"))</f>
        <v>【52.12】</v>
      </c>
      <c r="CB6" s="35">
        <f>IF(CB7="",NA(),CB7)</f>
        <v>410.33</v>
      </c>
      <c r="CC6" s="35">
        <f t="shared" ref="CC6:CK6" si="9">IF(CC7="",NA(),CC7)</f>
        <v>392.21</v>
      </c>
      <c r="CD6" s="35">
        <f t="shared" si="9"/>
        <v>374.6</v>
      </c>
      <c r="CE6" s="35">
        <f t="shared" si="9"/>
        <v>268.55</v>
      </c>
      <c r="CF6" s="35">
        <f t="shared" si="9"/>
        <v>335.68</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55.81</v>
      </c>
      <c r="CN6" s="35">
        <f t="shared" ref="CN6:CV6" si="10">IF(CN7="",NA(),CN7)</f>
        <v>51.16</v>
      </c>
      <c r="CO6" s="35">
        <f t="shared" si="10"/>
        <v>48.84</v>
      </c>
      <c r="CP6" s="35">
        <f t="shared" si="10"/>
        <v>48.84</v>
      </c>
      <c r="CQ6" s="35">
        <f t="shared" si="10"/>
        <v>44.19</v>
      </c>
      <c r="CR6" s="35">
        <f t="shared" si="10"/>
        <v>52.52</v>
      </c>
      <c r="CS6" s="35">
        <f t="shared" si="10"/>
        <v>54.14</v>
      </c>
      <c r="CT6" s="35">
        <f t="shared" si="10"/>
        <v>132.99</v>
      </c>
      <c r="CU6" s="35">
        <f t="shared" si="10"/>
        <v>51.71</v>
      </c>
      <c r="CV6" s="35">
        <f t="shared" si="10"/>
        <v>50.56</v>
      </c>
      <c r="CW6" s="34" t="str">
        <f>IF(CW7="","",IF(CW7="-","【-】","【"&amp;SUBSTITUTE(TEXT(CW7,"#,##0.00"),"-","△")&amp;"】"))</f>
        <v>【50.35】</v>
      </c>
      <c r="CX6" s="35">
        <f>IF(CX7="",NA(),CX7)</f>
        <v>95</v>
      </c>
      <c r="CY6" s="35">
        <f t="shared" ref="CY6:DG6" si="11">IF(CY7="",NA(),CY7)</f>
        <v>88.89</v>
      </c>
      <c r="CZ6" s="35">
        <f t="shared" si="11"/>
        <v>89.58</v>
      </c>
      <c r="DA6" s="35">
        <f t="shared" si="11"/>
        <v>93.26</v>
      </c>
      <c r="DB6" s="35">
        <f t="shared" si="11"/>
        <v>94.05</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432083</v>
      </c>
      <c r="D7" s="37">
        <v>47</v>
      </c>
      <c r="E7" s="37">
        <v>18</v>
      </c>
      <c r="F7" s="37">
        <v>1</v>
      </c>
      <c r="G7" s="37">
        <v>0</v>
      </c>
      <c r="H7" s="37" t="s">
        <v>98</v>
      </c>
      <c r="I7" s="37" t="s">
        <v>99</v>
      </c>
      <c r="J7" s="37" t="s">
        <v>100</v>
      </c>
      <c r="K7" s="37" t="s">
        <v>101</v>
      </c>
      <c r="L7" s="37" t="s">
        <v>102</v>
      </c>
      <c r="M7" s="37" t="s">
        <v>103</v>
      </c>
      <c r="N7" s="38" t="s">
        <v>104</v>
      </c>
      <c r="O7" s="38" t="s">
        <v>105</v>
      </c>
      <c r="P7" s="38">
        <v>0.16</v>
      </c>
      <c r="Q7" s="38">
        <v>100</v>
      </c>
      <c r="R7" s="38">
        <v>2495</v>
      </c>
      <c r="S7" s="38">
        <v>52244</v>
      </c>
      <c r="T7" s="38">
        <v>299.69</v>
      </c>
      <c r="U7" s="38">
        <v>174.33</v>
      </c>
      <c r="V7" s="38">
        <v>84</v>
      </c>
      <c r="W7" s="38">
        <v>0.49</v>
      </c>
      <c r="X7" s="38">
        <v>171.43</v>
      </c>
      <c r="Y7" s="38">
        <v>64.64</v>
      </c>
      <c r="Z7" s="38">
        <v>67.47</v>
      </c>
      <c r="AA7" s="38">
        <v>71.3</v>
      </c>
      <c r="AB7" s="38">
        <v>86.64</v>
      </c>
      <c r="AC7" s="38">
        <v>91.85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701.33</v>
      </c>
      <c r="BL7" s="38">
        <v>663.76</v>
      </c>
      <c r="BM7" s="38">
        <v>566.35</v>
      </c>
      <c r="BN7" s="38">
        <v>888.8</v>
      </c>
      <c r="BO7" s="38">
        <v>855.65</v>
      </c>
      <c r="BP7" s="38">
        <v>860.68</v>
      </c>
      <c r="BQ7" s="38">
        <v>24.22</v>
      </c>
      <c r="BR7" s="38">
        <v>27.58</v>
      </c>
      <c r="BS7" s="38">
        <v>28.83</v>
      </c>
      <c r="BT7" s="38">
        <v>41.27</v>
      </c>
      <c r="BU7" s="38">
        <v>34.6</v>
      </c>
      <c r="BV7" s="38">
        <v>53.48</v>
      </c>
      <c r="BW7" s="38">
        <v>53.76</v>
      </c>
      <c r="BX7" s="38">
        <v>52.27</v>
      </c>
      <c r="BY7" s="38">
        <v>52.55</v>
      </c>
      <c r="BZ7" s="38">
        <v>52.23</v>
      </c>
      <c r="CA7" s="38">
        <v>52.12</v>
      </c>
      <c r="CB7" s="38">
        <v>410.33</v>
      </c>
      <c r="CC7" s="38">
        <v>392.21</v>
      </c>
      <c r="CD7" s="38">
        <v>374.6</v>
      </c>
      <c r="CE7" s="38">
        <v>268.55</v>
      </c>
      <c r="CF7" s="38">
        <v>335.68</v>
      </c>
      <c r="CG7" s="38">
        <v>277.29000000000002</v>
      </c>
      <c r="CH7" s="38">
        <v>275.25</v>
      </c>
      <c r="CI7" s="38">
        <v>291.01</v>
      </c>
      <c r="CJ7" s="38">
        <v>292.45</v>
      </c>
      <c r="CK7" s="38">
        <v>294.05</v>
      </c>
      <c r="CL7" s="38">
        <v>299.14</v>
      </c>
      <c r="CM7" s="38">
        <v>55.81</v>
      </c>
      <c r="CN7" s="38">
        <v>51.16</v>
      </c>
      <c r="CO7" s="38">
        <v>48.84</v>
      </c>
      <c r="CP7" s="38">
        <v>48.84</v>
      </c>
      <c r="CQ7" s="38">
        <v>44.19</v>
      </c>
      <c r="CR7" s="38">
        <v>52.52</v>
      </c>
      <c r="CS7" s="38">
        <v>54.14</v>
      </c>
      <c r="CT7" s="38">
        <v>132.99</v>
      </c>
      <c r="CU7" s="38">
        <v>51.71</v>
      </c>
      <c r="CV7" s="38">
        <v>50.56</v>
      </c>
      <c r="CW7" s="38">
        <v>50.35</v>
      </c>
      <c r="CX7" s="38">
        <v>95</v>
      </c>
      <c r="CY7" s="38">
        <v>88.89</v>
      </c>
      <c r="CZ7" s="38">
        <v>89.58</v>
      </c>
      <c r="DA7" s="38">
        <v>93.26</v>
      </c>
      <c r="DB7" s="38">
        <v>94.05</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2019-12-05T05:32:21Z</dcterms:created>
  <dcterms:modified xsi:type="dcterms:W3CDTF">2020-02-13T00:50:33Z</dcterms:modified>
  <cp:category/>
</cp:coreProperties>
</file>