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平成31年度\07 公営企業総括\33 H30決算経営比較分析表\03 市町村→県\45_苓北町【下水道、簡水】格納済\下水道（法非適）\"/>
    </mc:Choice>
  </mc:AlternateContent>
  <workbookProtection workbookAlgorithmName="SHA-512" workbookHashValue="jbSVgdUAJ6aCBLvKbEcQjE4oKWwe/NFOXmYcVjUd1HbJLfO/XWUy3TanDEx1zMWRDUgp0EyYlcccK6KGQpzF7w==" workbookSaltValue="V8nJi/GgakjQ3vOpoNVrow==" workbookSpinCount="100000" lockStructure="1"/>
  <bookViews>
    <workbookView xWindow="0" yWindow="0" windowWidth="2049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<sst xmlns="http://schemas.openxmlformats.org/spreadsheetml/2006/main" count="244" uniqueCount="113">
  <si>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</si>
  <si>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</si>
  <si>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</si>
  <si>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</si>
  <si>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</si>
  <si>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</si>
  <si>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</si>
  <si>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</si>
  <si>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</si>
  <si>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</si>
  <si>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</si>
  <si>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</si>
  <si>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</si>
  <si>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</si>
  <si>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</si>
  <si>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</si>
  <si>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</si>
  <si>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</si>
  <si>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</si>
  <si>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</si>
  <si>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</si>
  <si>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</si>
  <si>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</si>
  <si>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</si>
  <si>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</si>
  <si>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</si>
  <si>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</si>
  <si>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</si>
  <si>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</si>
  <si>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</si>
  <si>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</si>
  <si>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</si>
  <si>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</si>
  <si>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</si>
  <si>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</si>
  <si>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</si>
  <si>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</si>
  <si>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</si>
  <si>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</si>
  <si>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</si>
  <si>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</si>
  <si>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</si>
  <si>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</si>
  <si>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</si>
  <si>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</si>
  <si>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</si>
  <si>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</si>
  <si>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</si>
  <si>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</si>
  <si>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</si>
  <si>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</si>
  <si>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</si>
  <si>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</si>
  <si>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</si>
  <si>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</si>
  <si>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</si>
  <si>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</si>
  <si>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</si>
  <si>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</si>
  <si>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</si>
  <si>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</si>
  <si>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</si>
  <si>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</si>
  <si>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</si>
  <si>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</si>
  <si>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</si>
  <si>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</si>
  <si>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</si>
  <si>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</si>
  <si>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</si>
  <si>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</si>
  <si>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</si>
  <si>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</si>
  <si>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</si>
  <si>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</si>
  <si>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</si>
  <si>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</si>
  <si>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</si>
  <si>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</si>
  <si>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</si>
  <si>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</si>
  <si>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</si>
  <si>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</si>
  <si>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</si>
  <si>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</si>
  <si>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</si>
  <si>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</si>
  <si>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</si>
  <si>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</si>
  <si>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</si>
  <si>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</si>
  <si>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</si>
  <si>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</si>
  <si>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</si>
  <si>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</si>
  <si>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</si>
  <si>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</si>
  <si>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苓北町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</si>
  <si>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</si>
  <si>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</si>
  <si>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</si>
  <si>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</si>
  <si>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</si>
  <si>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</si>
  <si>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</si>
  <si>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</si>
  <si>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</si>
  <si>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</si>
  <si>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</si>
  <si>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</si>
  <si>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苓北町の特定地域生活排水処理事業は、平成10年から開始しており、さらに、それ以前に個人で設置され、町へ移管された浄化槽の維持管理も行っている。事業開始時より20年以上経過しており、老朽化が目立ち始めた。特にブロワー等の付属機器の交換修繕が修繕料の8割を占める。また、浄化槽本体へのひび割れが2件発生し、修繕を行った。今後も経年劣化による浄化槽本体の劣化が予想されるので、清掃や保守点検時に異常の有無を早期に発見し、予防保全に努める。</t>
    <rPh sb="1" eb="4">
      <t>レイホクマチ</t>
    </rPh>
    <rPh sb="5" eb="7">
      <t>トクテイ</t>
    </rPh>
    <rPh sb="7" eb="9">
      <t>チイキ</t>
    </rPh>
    <rPh sb="9" eb="11">
      <t>セイカツ</t>
    </rPh>
    <rPh sb="11" eb="13">
      <t>ハイスイ</t>
    </rPh>
    <rPh sb="13" eb="15">
      <t>ショリ</t>
    </rPh>
    <rPh sb="15" eb="17">
      <t>ジギョウ</t>
    </rPh>
    <rPh sb="19" eb="21">
      <t>ヘイセイ</t>
    </rPh>
    <rPh sb="23" eb="24">
      <t>ネン</t>
    </rPh>
    <rPh sb="26" eb="28">
      <t>カイシ</t>
    </rPh>
    <rPh sb="39" eb="41">
      <t>イゼン</t>
    </rPh>
    <rPh sb="42" eb="44">
      <t>コジン</t>
    </rPh>
    <rPh sb="45" eb="47">
      <t>セッチ</t>
    </rPh>
    <rPh sb="50" eb="51">
      <t>マチ</t>
    </rPh>
    <rPh sb="52" eb="54">
      <t>イカン</t>
    </rPh>
    <rPh sb="57" eb="60">
      <t>ジョウカソウ</t>
    </rPh>
    <rPh sb="61" eb="63">
      <t>イジ</t>
    </rPh>
    <rPh sb="63" eb="65">
      <t>カンリ</t>
    </rPh>
    <rPh sb="66" eb="67">
      <t>オコナ</t>
    </rPh>
    <rPh sb="72" eb="74">
      <t>ジギョウ</t>
    </rPh>
    <rPh sb="74" eb="77">
      <t>カイシジ</t>
    </rPh>
    <rPh sb="81" eb="84">
      <t>ネンイジョウ</t>
    </rPh>
    <rPh sb="84" eb="86">
      <t>ケイカ</t>
    </rPh>
    <rPh sb="91" eb="94">
      <t>ロウキュウカ</t>
    </rPh>
    <rPh sb="95" eb="97">
      <t>メダ</t>
    </rPh>
    <rPh sb="98" eb="99">
      <t>ハジ</t>
    </rPh>
    <rPh sb="102" eb="103">
      <t>トク</t>
    </rPh>
    <rPh sb="108" eb="109">
      <t>トウ</t>
    </rPh>
    <rPh sb="110" eb="112">
      <t>フゾク</t>
    </rPh>
    <rPh sb="112" eb="114">
      <t>キキ</t>
    </rPh>
    <rPh sb="115" eb="117">
      <t>コウカン</t>
    </rPh>
    <rPh sb="117" eb="119">
      <t>シュウゼン</t>
    </rPh>
    <rPh sb="120" eb="123">
      <t>シュウゼンリョウ</t>
    </rPh>
    <rPh sb="125" eb="126">
      <t>ワリ</t>
    </rPh>
    <rPh sb="127" eb="128">
      <t>シ</t>
    </rPh>
    <rPh sb="134" eb="137">
      <t>ジョウカソウ</t>
    </rPh>
    <rPh sb="137" eb="139">
      <t>ホンタイ</t>
    </rPh>
    <rPh sb="143" eb="144">
      <t>ワ</t>
    </rPh>
    <rPh sb="147" eb="148">
      <t>ケン</t>
    </rPh>
    <rPh sb="148" eb="150">
      <t>ハッセイ</t>
    </rPh>
    <rPh sb="152" eb="154">
      <t>シュウゼン</t>
    </rPh>
    <rPh sb="155" eb="156">
      <t>オコナ</t>
    </rPh>
    <rPh sb="159" eb="161">
      <t>コンゴ</t>
    </rPh>
    <rPh sb="162" eb="164">
      <t>ケイネン</t>
    </rPh>
    <rPh sb="164" eb="166">
      <t>レッカ</t>
    </rPh>
    <rPh sb="169" eb="172">
      <t>ジョウカソウ</t>
    </rPh>
    <rPh sb="172" eb="174">
      <t>ホンタイ</t>
    </rPh>
    <rPh sb="175" eb="177">
      <t>レッカ</t>
    </rPh>
    <rPh sb="178" eb="180">
      <t>ヨソウ</t>
    </rPh>
    <rPh sb="186" eb="188">
      <t>セイソウ</t>
    </rPh>
    <rPh sb="189" eb="191">
      <t>ホシュ</t>
    </rPh>
    <rPh sb="191" eb="193">
      <t>テンケン</t>
    </rPh>
    <rPh sb="193" eb="194">
      <t>ジ</t>
    </rPh>
    <rPh sb="195" eb="197">
      <t>イジョウ</t>
    </rPh>
    <rPh sb="198" eb="200">
      <t>ウム</t>
    </rPh>
    <rPh sb="201" eb="203">
      <t>ソウキ</t>
    </rPh>
    <rPh sb="204" eb="206">
      <t>ハッケン</t>
    </rPh>
    <rPh sb="208" eb="210">
      <t>ヨボウ</t>
    </rPh>
    <rPh sb="210" eb="212">
      <t>ホゼン</t>
    </rPh>
    <rPh sb="213" eb="214">
      <t>ツト</t>
    </rPh>
    <phoneticPr fontId="4"/>
  </si>
  <si>
    <t>　特定地域生活排水処理事業として、合併処理浄化槽を町設置整備で行っており、清掃や保守点検、法定検査の受検等適切な維持管理を行っている。事業を運営するうえで、独立採算の原則がある。現在の使用料では、償還金だけでなく、一般管理費も賄えていない。経費の削減を図っているが、清掃や保守点検、法定検査は法律に基づき行わなければならない必要な経費である。その経費を使用料収入で賄えるように使用料の改定も視野に入れておかなければならない。
　また、水洗化率の向上のため、引き続き転換の案内文の発送や戸別訪問を行う。
　令和元年度に苓北町特定地域生活排水処理事業の経営戦略を策定したので、計画に沿って安定した経営を行う。</t>
    <rPh sb="1" eb="3">
      <t>トクテイ</t>
    </rPh>
    <rPh sb="3" eb="5">
      <t>チイキ</t>
    </rPh>
    <rPh sb="5" eb="7">
      <t>セイカツ</t>
    </rPh>
    <rPh sb="7" eb="9">
      <t>ハイスイ</t>
    </rPh>
    <rPh sb="9" eb="11">
      <t>ショリ</t>
    </rPh>
    <rPh sb="11" eb="13">
      <t>ジギョウ</t>
    </rPh>
    <rPh sb="17" eb="19">
      <t>ガッペイ</t>
    </rPh>
    <rPh sb="19" eb="21">
      <t>ショリ</t>
    </rPh>
    <rPh sb="21" eb="24">
      <t>ジョウカソウ</t>
    </rPh>
    <rPh sb="25" eb="26">
      <t>マチ</t>
    </rPh>
    <rPh sb="26" eb="28">
      <t>セッチ</t>
    </rPh>
    <rPh sb="28" eb="30">
      <t>セイビ</t>
    </rPh>
    <rPh sb="31" eb="32">
      <t>オコナ</t>
    </rPh>
    <rPh sb="37" eb="39">
      <t>セイソウ</t>
    </rPh>
    <rPh sb="40" eb="42">
      <t>ホシュ</t>
    </rPh>
    <rPh sb="42" eb="44">
      <t>テンケン</t>
    </rPh>
    <rPh sb="45" eb="47">
      <t>ホウテイ</t>
    </rPh>
    <rPh sb="47" eb="49">
      <t>ケンサ</t>
    </rPh>
    <rPh sb="50" eb="52">
      <t>ジュケン</t>
    </rPh>
    <rPh sb="52" eb="53">
      <t>トウ</t>
    </rPh>
    <rPh sb="53" eb="55">
      <t>テキセツ</t>
    </rPh>
    <rPh sb="56" eb="58">
      <t>イジ</t>
    </rPh>
    <rPh sb="58" eb="60">
      <t>カンリ</t>
    </rPh>
    <rPh sb="61" eb="62">
      <t>オコナ</t>
    </rPh>
    <rPh sb="67" eb="69">
      <t>ジギョウ</t>
    </rPh>
    <rPh sb="70" eb="72">
      <t>ウンエイ</t>
    </rPh>
    <rPh sb="78" eb="80">
      <t>ドクリツ</t>
    </rPh>
    <rPh sb="80" eb="82">
      <t>サイサン</t>
    </rPh>
    <rPh sb="83" eb="85">
      <t>ゲンソク</t>
    </rPh>
    <rPh sb="89" eb="91">
      <t>ゲンザイ</t>
    </rPh>
    <rPh sb="92" eb="95">
      <t>シヨウリョウ</t>
    </rPh>
    <rPh sb="98" eb="101">
      <t>ショウカンキン</t>
    </rPh>
    <rPh sb="107" eb="109">
      <t>イッパン</t>
    </rPh>
    <rPh sb="109" eb="112">
      <t>カンリヒ</t>
    </rPh>
    <rPh sb="113" eb="114">
      <t>マカナ</t>
    </rPh>
    <rPh sb="120" eb="122">
      <t>ケイヒ</t>
    </rPh>
    <rPh sb="123" eb="125">
      <t>サクゲン</t>
    </rPh>
    <rPh sb="126" eb="127">
      <t>ハカ</t>
    </rPh>
    <rPh sb="133" eb="135">
      <t>セイソウ</t>
    </rPh>
    <rPh sb="136" eb="138">
      <t>ホシュ</t>
    </rPh>
    <rPh sb="138" eb="140">
      <t>テンケン</t>
    </rPh>
    <rPh sb="141" eb="143">
      <t>ホウテイ</t>
    </rPh>
    <rPh sb="143" eb="145">
      <t>ケンサ</t>
    </rPh>
    <rPh sb="146" eb="148">
      <t>ホウリツ</t>
    </rPh>
    <rPh sb="149" eb="150">
      <t>モト</t>
    </rPh>
    <rPh sb="152" eb="153">
      <t>オコナ</t>
    </rPh>
    <rPh sb="162" eb="164">
      <t>ヒツヨウ</t>
    </rPh>
    <rPh sb="165" eb="167">
      <t>ケイヒ</t>
    </rPh>
    <rPh sb="173" eb="175">
      <t>ケイヒ</t>
    </rPh>
    <rPh sb="176" eb="179">
      <t>シヨウリョウ</t>
    </rPh>
    <rPh sb="179" eb="181">
      <t>シュウニュウ</t>
    </rPh>
    <rPh sb="182" eb="183">
      <t>マカナ</t>
    </rPh>
    <rPh sb="188" eb="191">
      <t>シヨウリョウ</t>
    </rPh>
    <rPh sb="192" eb="194">
      <t>カイテイ</t>
    </rPh>
    <rPh sb="195" eb="197">
      <t>シヤ</t>
    </rPh>
    <rPh sb="198" eb="199">
      <t>イ</t>
    </rPh>
    <rPh sb="217" eb="220">
      <t>スイセンカ</t>
    </rPh>
    <rPh sb="220" eb="221">
      <t>リツ</t>
    </rPh>
    <rPh sb="222" eb="224">
      <t>コウジョウ</t>
    </rPh>
    <rPh sb="228" eb="229">
      <t>ヒ</t>
    </rPh>
    <rPh sb="230" eb="231">
      <t>ツヅ</t>
    </rPh>
    <rPh sb="232" eb="234">
      <t>テンカン</t>
    </rPh>
    <rPh sb="235" eb="238">
      <t>アンナイブン</t>
    </rPh>
    <rPh sb="239" eb="241">
      <t>ハッソウ</t>
    </rPh>
    <rPh sb="242" eb="244">
      <t>コベツ</t>
    </rPh>
    <rPh sb="244" eb="246">
      <t>ホウモン</t>
    </rPh>
    <rPh sb="247" eb="248">
      <t>オコナ</t>
    </rPh>
    <rPh sb="252" eb="254">
      <t>レイワ</t>
    </rPh>
    <rPh sb="254" eb="257">
      <t>ガンネンド</t>
    </rPh>
    <rPh sb="258" eb="261">
      <t>レイホクマチ</t>
    </rPh>
    <rPh sb="261" eb="263">
      <t>トクテイ</t>
    </rPh>
    <rPh sb="263" eb="265">
      <t>チイキ</t>
    </rPh>
    <rPh sb="265" eb="267">
      <t>セイカツ</t>
    </rPh>
    <rPh sb="267" eb="269">
      <t>ハイスイ</t>
    </rPh>
    <rPh sb="269" eb="271">
      <t>ショリ</t>
    </rPh>
    <rPh sb="271" eb="273">
      <t>ジギョウ</t>
    </rPh>
    <rPh sb="274" eb="276">
      <t>ケイエイ</t>
    </rPh>
    <rPh sb="276" eb="278">
      <t>センリャク</t>
    </rPh>
    <rPh sb="279" eb="281">
      <t>サクテイ</t>
    </rPh>
    <rPh sb="286" eb="288">
      <t>ケイカク</t>
    </rPh>
    <rPh sb="289" eb="290">
      <t>ソ</t>
    </rPh>
    <rPh sb="292" eb="294">
      <t>アンテイ</t>
    </rPh>
    <rPh sb="296" eb="298">
      <t>ケイエイ</t>
    </rPh>
    <rPh sb="299" eb="300">
      <t>オコナ</t>
    </rPh>
    <phoneticPr fontId="4"/>
  </si>
  <si>
    <t>①･⑤について
　①収益的収支比率が、前年度と比較して3％減少している。これは、H29年度の営業外収入で消費税の還付金があったことに起因する。また、⑤経費回収率が75％であり、使用料収入で費用を賄えていないのが現状である。浄化槽の清掃や保守点検、法定検査手数料が現在の使用料では足りていない。
④について
　④企業債残高対事業規模比率は、類似団体平均値よりかなり低い水準で維持しているが、起債償還金は全て一般会計からの繰入金により賄われている状況である。
⑥について
　⑥汚水処理原価を5年間で見ると、H28年度をピークに上昇が続いている。汚水処理費である浄化槽の清掃や保守点検費用の単価が値上げされたことが考えられる。
⑧について
　⑧水洗化率は上昇傾向にあるが、類似団体平均値よりも低い水準にある。単独浄化槽や汲み取り世帯へ転換促進を行っており、H30年度には2基を単独処理浄化槽から合併処理浄化槽へ転換を行った。今後も転換の促進を図る。</t>
    <rPh sb="10" eb="13">
      <t>シュウエキテキ</t>
    </rPh>
    <rPh sb="13" eb="15">
      <t>シュウシ</t>
    </rPh>
    <rPh sb="15" eb="17">
      <t>ヒリツ</t>
    </rPh>
    <rPh sb="19" eb="22">
      <t>ゼンネンド</t>
    </rPh>
    <rPh sb="23" eb="25">
      <t>ヒカク</t>
    </rPh>
    <rPh sb="29" eb="31">
      <t>ゲンショウ</t>
    </rPh>
    <rPh sb="43" eb="45">
      <t>ネンド</t>
    </rPh>
    <rPh sb="46" eb="49">
      <t>エイギョウガイ</t>
    </rPh>
    <rPh sb="49" eb="51">
      <t>シュウニュウ</t>
    </rPh>
    <rPh sb="52" eb="55">
      <t>ショウヒゼイ</t>
    </rPh>
    <rPh sb="56" eb="59">
      <t>カンプキン</t>
    </rPh>
    <rPh sb="66" eb="68">
      <t>キイン</t>
    </rPh>
    <rPh sb="75" eb="77">
      <t>ケイヒ</t>
    </rPh>
    <rPh sb="77" eb="80">
      <t>カイシュウリツ</t>
    </rPh>
    <rPh sb="88" eb="91">
      <t>シヨウリョウ</t>
    </rPh>
    <rPh sb="91" eb="93">
      <t>シュウニュウ</t>
    </rPh>
    <rPh sb="94" eb="96">
      <t>ヒヨウ</t>
    </rPh>
    <rPh sb="97" eb="98">
      <t>マカナ</t>
    </rPh>
    <rPh sb="105" eb="107">
      <t>ゲンジョウ</t>
    </rPh>
    <rPh sb="111" eb="114">
      <t>ジョウカソウ</t>
    </rPh>
    <rPh sb="115" eb="117">
      <t>セイソウ</t>
    </rPh>
    <rPh sb="118" eb="120">
      <t>ホシュ</t>
    </rPh>
    <rPh sb="120" eb="122">
      <t>テンケン</t>
    </rPh>
    <rPh sb="123" eb="125">
      <t>ホウテイ</t>
    </rPh>
    <rPh sb="125" eb="127">
      <t>ケンサ</t>
    </rPh>
    <rPh sb="127" eb="130">
      <t>テスウリョウ</t>
    </rPh>
    <rPh sb="131" eb="133">
      <t>ゲンザイ</t>
    </rPh>
    <rPh sb="134" eb="137">
      <t>シヨウリョウ</t>
    </rPh>
    <rPh sb="139" eb="140">
      <t>タ</t>
    </rPh>
    <rPh sb="155" eb="158">
      <t>キギョウサイ</t>
    </rPh>
    <rPh sb="158" eb="160">
      <t>ザンダカ</t>
    </rPh>
    <rPh sb="160" eb="161">
      <t>タイ</t>
    </rPh>
    <rPh sb="161" eb="163">
      <t>ジギョウ</t>
    </rPh>
    <rPh sb="163" eb="165">
      <t>キボ</t>
    </rPh>
    <rPh sb="165" eb="167">
      <t>ヒリツ</t>
    </rPh>
    <rPh sb="169" eb="171">
      <t>ルイジ</t>
    </rPh>
    <rPh sb="171" eb="173">
      <t>ダンタイ</t>
    </rPh>
    <rPh sb="173" eb="176">
      <t>ヘイキンチ</t>
    </rPh>
    <rPh sb="181" eb="182">
      <t>ヒク</t>
    </rPh>
    <rPh sb="183" eb="185">
      <t>スイジュン</t>
    </rPh>
    <rPh sb="186" eb="188">
      <t>イジ</t>
    </rPh>
    <rPh sb="194" eb="196">
      <t>キサイ</t>
    </rPh>
    <rPh sb="196" eb="199">
      <t>ショウカンキン</t>
    </rPh>
    <rPh sb="200" eb="201">
      <t>スベ</t>
    </rPh>
    <rPh sb="202" eb="204">
      <t>イッパン</t>
    </rPh>
    <rPh sb="204" eb="206">
      <t>カイケイ</t>
    </rPh>
    <rPh sb="209" eb="212">
      <t>クリイレキン</t>
    </rPh>
    <rPh sb="215" eb="216">
      <t>マカナ</t>
    </rPh>
    <rPh sb="221" eb="223">
      <t>ジョウキョウ</t>
    </rPh>
    <rPh sb="236" eb="238">
      <t>オスイ</t>
    </rPh>
    <rPh sb="238" eb="240">
      <t>ショリ</t>
    </rPh>
    <rPh sb="240" eb="242">
      <t>ゲンカ</t>
    </rPh>
    <rPh sb="244" eb="246">
      <t>ネンカン</t>
    </rPh>
    <rPh sb="247" eb="248">
      <t>ミ</t>
    </rPh>
    <rPh sb="254" eb="256">
      <t>ネンド</t>
    </rPh>
    <rPh sb="261" eb="263">
      <t>ジョウショウ</t>
    </rPh>
    <rPh sb="264" eb="265">
      <t>ツヅ</t>
    </rPh>
    <rPh sb="270" eb="272">
      <t>オスイ</t>
    </rPh>
    <rPh sb="272" eb="275">
      <t>ショリヒ</t>
    </rPh>
    <rPh sb="278" eb="281">
      <t>ジョウカソウ</t>
    </rPh>
    <rPh sb="282" eb="284">
      <t>セイソウ</t>
    </rPh>
    <rPh sb="285" eb="287">
      <t>ホシュ</t>
    </rPh>
    <rPh sb="287" eb="289">
      <t>テンケン</t>
    </rPh>
    <rPh sb="289" eb="291">
      <t>ヒヨウ</t>
    </rPh>
    <rPh sb="292" eb="294">
      <t>タンカ</t>
    </rPh>
    <rPh sb="295" eb="297">
      <t>ネア</t>
    </rPh>
    <rPh sb="304" eb="305">
      <t>カンガ</t>
    </rPh>
    <rPh sb="319" eb="322">
      <t>スイセンカ</t>
    </rPh>
    <rPh sb="322" eb="323">
      <t>リツ</t>
    </rPh>
    <rPh sb="324" eb="326">
      <t>ジョウショウ</t>
    </rPh>
    <rPh sb="326" eb="328">
      <t>ケイコウ</t>
    </rPh>
    <rPh sb="333" eb="335">
      <t>ルイジ</t>
    </rPh>
    <rPh sb="335" eb="337">
      <t>ダンタイ</t>
    </rPh>
    <rPh sb="337" eb="340">
      <t>ヘイキンチ</t>
    </rPh>
    <rPh sb="343" eb="344">
      <t>ヒク</t>
    </rPh>
    <rPh sb="345" eb="347">
      <t>スイジュン</t>
    </rPh>
    <rPh sb="351" eb="353">
      <t>タンドク</t>
    </rPh>
    <rPh sb="353" eb="356">
      <t>ジョウカソウ</t>
    </rPh>
    <rPh sb="357" eb="358">
      <t>ク</t>
    </rPh>
    <rPh sb="359" eb="360">
      <t>ト</t>
    </rPh>
    <rPh sb="361" eb="363">
      <t>セタイ</t>
    </rPh>
    <rPh sb="364" eb="366">
      <t>テンカン</t>
    </rPh>
    <rPh sb="366" eb="368">
      <t>ソクシン</t>
    </rPh>
    <rPh sb="369" eb="370">
      <t>オコナ</t>
    </rPh>
    <rPh sb="378" eb="380">
      <t>ネンド</t>
    </rPh>
    <rPh sb="383" eb="384">
      <t>キ</t>
    </rPh>
    <rPh sb="385" eb="387">
      <t>タンドク</t>
    </rPh>
    <rPh sb="387" eb="389">
      <t>ショリ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</si>
</sst>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3F-4A69-AC74-36EE943DE5E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13F-4A69-AC74-36EE943DE5E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E3-4BC5-8C92-F5BDA22D7D2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53.84</c:v>
                </c:pt>
                <c:pt idx="1">
                  <c:v>60.25</c:v>
                </c:pt>
                <c:pt idx="2">
                  <c:v>61.94</c:v>
                </c:pt>
                <c:pt idx="3">
                  <c:v>61.79</c:v>
                </c:pt>
                <c:pt idx="4">
                  <c:v>59.94</c:v>
                </c:pt>
              </c:numCache>
            </c:numRef>
          </c:val>
          <c:smooth val="0"/>
          <c:extLst>
            <c:ext xmlns:c16="http://schemas.microsoft.com/office/drawing/2014/chart" uri="{C3380CC4-5D6E-409C-BE32-E72D297353CC}">
              <c16:uniqueId val="{00000001-FEE3-4BC5-8C92-F5BDA22D7D2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77.11</c:v>
                </c:pt>
                <c:pt idx="1">
                  <c:v>77.95</c:v>
                </c:pt>
                <c:pt idx="2">
                  <c:v>77.98</c:v>
                </c:pt>
                <c:pt idx="3">
                  <c:v>78.62</c:v>
                </c:pt>
                <c:pt idx="4">
                  <c:v>78.64</c:v>
                </c:pt>
              </c:numCache>
            </c:numRef>
          </c:val>
          <c:extLst>
            <c:ext xmlns:c16="http://schemas.microsoft.com/office/drawing/2014/chart" uri="{C3380CC4-5D6E-409C-BE32-E72D297353CC}">
              <c16:uniqueId val="{00000000-03E5-4743-9451-2465EBADBC0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95.04</c:v>
                </c:pt>
                <c:pt idx="1">
                  <c:v>95.26</c:v>
                </c:pt>
                <c:pt idx="2">
                  <c:v>94.14</c:v>
                </c:pt>
                <c:pt idx="3">
                  <c:v>92.44</c:v>
                </c:pt>
                <c:pt idx="4">
                  <c:v>89.66</c:v>
                </c:pt>
              </c:numCache>
            </c:numRef>
          </c:val>
          <c:smooth val="0"/>
          <c:extLst>
            <c:ext xmlns:c16="http://schemas.microsoft.com/office/drawing/2014/chart" uri="{C3380CC4-5D6E-409C-BE32-E72D297353CC}">
              <c16:uniqueId val="{00000001-03E5-4743-9451-2465EBADBC0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99.52</c:v>
                </c:pt>
                <c:pt idx="1">
                  <c:v>101.42</c:v>
                </c:pt>
                <c:pt idx="2">
                  <c:v>100.58</c:v>
                </c:pt>
                <c:pt idx="3">
                  <c:v>101.13</c:v>
                </c:pt>
                <c:pt idx="4">
                  <c:v>97.99</c:v>
                </c:pt>
              </c:numCache>
            </c:numRef>
          </c:val>
          <c:extLst>
            <c:ext xmlns:c16="http://schemas.microsoft.com/office/drawing/2014/chart" uri="{C3380CC4-5D6E-409C-BE32-E72D297353CC}">
              <c16:uniqueId val="{00000000-8D0F-4A60-8C5C-C88C3FB6E88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0F-4A60-8C5C-C88C3FB6E88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ED-429B-8EDB-5AF273B08DB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ED-429B-8EDB-5AF273B08DB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6B-4C54-9E41-FD4C62E758F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6B-4C54-9E41-FD4C62E758F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B5-4CF3-875A-1BFF1DE76F7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B5-4CF3-875A-1BFF1DE76F7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EE-4BA2-ACCC-B7688C60A89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EE-4BA2-ACCC-B7688C60A89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9.99</c:v>
                </c:pt>
                <c:pt idx="2">
                  <c:v>9.75</c:v>
                </c:pt>
                <c:pt idx="3">
                  <c:v>9.48</c:v>
                </c:pt>
                <c:pt idx="4">
                  <c:v>7.29</c:v>
                </c:pt>
              </c:numCache>
            </c:numRef>
          </c:val>
          <c:extLst>
            <c:ext xmlns:c16="http://schemas.microsoft.com/office/drawing/2014/chart" uri="{C3380CC4-5D6E-409C-BE32-E72D297353CC}">
              <c16:uniqueId val="{00000000-3E68-4B92-A7C5-43DA3540256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261.08</c:v>
                </c:pt>
                <c:pt idx="1">
                  <c:v>241.49</c:v>
                </c:pt>
                <c:pt idx="2">
                  <c:v>248.44</c:v>
                </c:pt>
                <c:pt idx="3">
                  <c:v>244.85</c:v>
                </c:pt>
                <c:pt idx="4">
                  <c:v>296.89</c:v>
                </c:pt>
              </c:numCache>
            </c:numRef>
          </c:val>
          <c:smooth val="0"/>
          <c:extLst>
            <c:ext xmlns:c16="http://schemas.microsoft.com/office/drawing/2014/chart" uri="{C3380CC4-5D6E-409C-BE32-E72D297353CC}">
              <c16:uniqueId val="{00000001-3E68-4B92-A7C5-43DA3540256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72.16</c:v>
                </c:pt>
                <c:pt idx="1">
                  <c:v>76.8</c:v>
                </c:pt>
                <c:pt idx="2">
                  <c:v>75.19</c:v>
                </c:pt>
                <c:pt idx="3">
                  <c:v>75.13</c:v>
                </c:pt>
                <c:pt idx="4">
                  <c:v>73.849999999999994</c:v>
                </c:pt>
              </c:numCache>
            </c:numRef>
          </c:val>
          <c:extLst>
            <c:ext xmlns:c16="http://schemas.microsoft.com/office/drawing/2014/chart" uri="{C3380CC4-5D6E-409C-BE32-E72D297353CC}">
              <c16:uniqueId val="{00000000-D323-4704-AA48-4702DC7842E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68.61</c:v>
                </c:pt>
                <c:pt idx="1">
                  <c:v>65.7</c:v>
                </c:pt>
                <c:pt idx="2">
                  <c:v>66.73</c:v>
                </c:pt>
                <c:pt idx="3">
                  <c:v>64.78</c:v>
                </c:pt>
                <c:pt idx="4">
                  <c:v>63.06</c:v>
                </c:pt>
              </c:numCache>
            </c:numRef>
          </c:val>
          <c:smooth val="0"/>
          <c:extLst>
            <c:ext xmlns:c16="http://schemas.microsoft.com/office/drawing/2014/chart" uri="{C3380CC4-5D6E-409C-BE32-E72D297353CC}">
              <c16:uniqueId val="{00000001-D323-4704-AA48-4702DC7842E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201.29</c:v>
                </c:pt>
                <c:pt idx="1">
                  <c:v>187.66</c:v>
                </c:pt>
                <c:pt idx="2">
                  <c:v>187.53</c:v>
                </c:pt>
                <c:pt idx="3">
                  <c:v>192</c:v>
                </c:pt>
                <c:pt idx="4">
                  <c:v>200.77</c:v>
                </c:pt>
              </c:numCache>
            </c:numRef>
          </c:val>
          <c:extLst>
            <c:ext xmlns:c16="http://schemas.microsoft.com/office/drawing/2014/chart" uri="{C3380CC4-5D6E-409C-BE32-E72D297353CC}">
              <c16:uniqueId val="{00000000-4D89-4D6B-AA80-49446DC7252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241.18</c:v>
                </c:pt>
                <c:pt idx="1">
                  <c:v>247.94</c:v>
                </c:pt>
                <c:pt idx="2">
                  <c:v>241.29</c:v>
                </c:pt>
                <c:pt idx="3">
                  <c:v>250.21</c:v>
                </c:pt>
                <c:pt idx="4">
                  <c:v>264.77</c:v>
                </c:pt>
              </c:numCache>
            </c:numRef>
          </c:val>
          <c:smooth val="0"/>
          <c:extLst>
            <c:ext xmlns:c16="http://schemas.microsoft.com/office/drawing/2014/chart" uri="{C3380CC4-5D6E-409C-BE32-E72D297353CC}">
              <c16:uniqueId val="{00000001-4D89-4D6B-AA80-49446DC7252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9"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苓北町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8">
        <f>データ!S6</f>
        <v>7290</v>
      </c>
      <c r="AM8" s="68"/>
      <c r="AN8" s="68"/>
      <c r="AO8" s="68"/>
      <c r="AP8" s="68"/>
      <c r="AQ8" s="68"/>
      <c r="AR8" s="68"/>
      <c r="AS8" s="68"/>
      <c r="AT8" s="67">
        <f>データ!T6</f>
        <v>67.58</v>
      </c>
      <c r="AU8" s="67"/>
      <c r="AV8" s="67"/>
      <c r="AW8" s="67"/>
      <c r="AX8" s="67"/>
      <c r="AY8" s="67"/>
      <c r="AZ8" s="67"/>
      <c r="BA8" s="67"/>
      <c r="BB8" s="67">
        <f>データ!U6</f>
        <v>107.87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18.93</v>
      </c>
      <c r="Q10" s="67"/>
      <c r="R10" s="67"/>
      <c r="S10" s="67"/>
      <c r="T10" s="67"/>
      <c r="U10" s="67"/>
      <c r="V10" s="67"/>
      <c r="W10" s="67">
        <f>データ!Q6</f>
        <v>100</v>
      </c>
      <c r="X10" s="67"/>
      <c r="Y10" s="67"/>
      <c r="Z10" s="67"/>
      <c r="AA10" s="67"/>
      <c r="AB10" s="67"/>
      <c r="AC10" s="67"/>
      <c r="AD10" s="68">
        <f>データ!R6</f>
        <v>3240</v>
      </c>
      <c r="AE10" s="68"/>
      <c r="AF10" s="68"/>
      <c r="AG10" s="68"/>
      <c r="AH10" s="68"/>
      <c r="AI10" s="68"/>
      <c r="AJ10" s="68"/>
      <c r="AK10" s="2"/>
      <c r="AL10" s="68">
        <f>データ!V6</f>
        <v>1367</v>
      </c>
      <c r="AM10" s="68"/>
      <c r="AN10" s="68"/>
      <c r="AO10" s="68"/>
      <c r="AP10" s="68"/>
      <c r="AQ10" s="68"/>
      <c r="AR10" s="68"/>
      <c r="AS10" s="68"/>
      <c r="AT10" s="67">
        <f>データ!W6</f>
        <v>0.1</v>
      </c>
      <c r="AU10" s="67"/>
      <c r="AV10" s="67"/>
      <c r="AW10" s="67"/>
      <c r="AX10" s="67"/>
      <c r="AY10" s="67"/>
      <c r="AZ10" s="67"/>
      <c r="BA10" s="67"/>
      <c r="BB10" s="67">
        <f>データ!X6</f>
        <v>13670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43</v>
      </c>
      <c r="N86" s="26" t="s">
        <v>43</v>
      </c>
      <c r="O86" s="26" t="str">
        <f>データ!EO6</f>
        <v>【-】</v>
      </c>
    </row>
  </sheetData>
  <sheetProtection algorithmName="SHA-512" hashValue="Z+CbStqeHxIh1BJTyk1IRxT/wRZS94X3iooRbTEsLlv68zdnuI3kt62h7MNodQ847lGdg5NxlGOhK2KhnhtcAg==" saltValue="F49Fp6t5M76PHkyNnPnEm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435317</v>
      </c>
      <c r="D6" s="33">
        <f t="shared" si="3"/>
        <v>47</v>
      </c>
      <c r="E6" s="33">
        <f t="shared" si="3"/>
        <v>18</v>
      </c>
      <c r="F6" s="33">
        <f t="shared" si="3"/>
        <v>0</v>
      </c>
      <c r="G6" s="33">
        <f t="shared" si="3"/>
        <v>0</v>
      </c>
      <c r="H6" s="33" t="str">
        <f t="shared" si="3"/>
        <v>熊本県　苓北町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18.93</v>
      </c>
      <c r="Q6" s="34">
        <f t="shared" si="3"/>
        <v>100</v>
      </c>
      <c r="R6" s="34">
        <f t="shared" si="3"/>
        <v>3240</v>
      </c>
      <c r="S6" s="34">
        <f t="shared" si="3"/>
        <v>7290</v>
      </c>
      <c r="T6" s="34">
        <f t="shared" si="3"/>
        <v>67.58</v>
      </c>
      <c r="U6" s="34">
        <f t="shared" si="3"/>
        <v>107.87</v>
      </c>
      <c r="V6" s="34">
        <f t="shared" si="3"/>
        <v>1367</v>
      </c>
      <c r="W6" s="34">
        <f t="shared" si="3"/>
        <v>0.1</v>
      </c>
      <c r="X6" s="34">
        <f t="shared" si="3"/>
        <v>13670</v>
      </c>
      <c r="Y6" s="35">
        <f>IF(Y7="",NA(),Y7)</f>
        <v>99.52</v>
      </c>
      <c r="Z6" s="35">
        <f t="shared" ref="Z6:AH6" si="4">IF(Z7="",NA(),Z7)</f>
        <v>101.42</v>
      </c>
      <c r="AA6" s="35">
        <f t="shared" si="4"/>
        <v>100.58</v>
      </c>
      <c r="AB6" s="35">
        <f t="shared" si="4"/>
        <v>101.13</v>
      </c>
      <c r="AC6" s="35">
        <f t="shared" si="4"/>
        <v>97.99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9.99</v>
      </c>
      <c r="BH6" s="35">
        <f t="shared" si="7"/>
        <v>9.75</v>
      </c>
      <c r="BI6" s="35">
        <f t="shared" si="7"/>
        <v>9.48</v>
      </c>
      <c r="BJ6" s="35">
        <f t="shared" si="7"/>
        <v>7.29</v>
      </c>
      <c r="BK6" s="35">
        <f t="shared" si="7"/>
        <v>261.08</v>
      </c>
      <c r="BL6" s="35">
        <f t="shared" si="7"/>
        <v>241.49</v>
      </c>
      <c r="BM6" s="35">
        <f t="shared" si="7"/>
        <v>248.44</v>
      </c>
      <c r="BN6" s="35">
        <f t="shared" si="7"/>
        <v>244.85</v>
      </c>
      <c r="BO6" s="35">
        <f t="shared" si="7"/>
        <v>296.89</v>
      </c>
      <c r="BP6" s="34" t="str">
        <f>IF(BP7="","",IF(BP7="-","【-】","【"&amp;SUBSTITUTE(TEXT(BP7,"#,##0.00"),"-","△")&amp;"】"))</f>
        <v>【325.02】</v>
      </c>
      <c r="BQ6" s="35">
        <f>IF(BQ7="",NA(),BQ7)</f>
        <v>72.16</v>
      </c>
      <c r="BR6" s="35">
        <f t="shared" ref="BR6:BZ6" si="8">IF(BR7="",NA(),BR7)</f>
        <v>76.8</v>
      </c>
      <c r="BS6" s="35">
        <f t="shared" si="8"/>
        <v>75.19</v>
      </c>
      <c r="BT6" s="35">
        <f t="shared" si="8"/>
        <v>75.13</v>
      </c>
      <c r="BU6" s="35">
        <f t="shared" si="8"/>
        <v>73.849999999999994</v>
      </c>
      <c r="BV6" s="35">
        <f t="shared" si="8"/>
        <v>68.61</v>
      </c>
      <c r="BW6" s="35">
        <f t="shared" si="8"/>
        <v>65.7</v>
      </c>
      <c r="BX6" s="35">
        <f t="shared" si="8"/>
        <v>66.73</v>
      </c>
      <c r="BY6" s="35">
        <f t="shared" si="8"/>
        <v>64.78</v>
      </c>
      <c r="BZ6" s="35">
        <f t="shared" si="8"/>
        <v>63.06</v>
      </c>
      <c r="CA6" s="34" t="str">
        <f>IF(CA7="","",IF(CA7="-","【-】","【"&amp;SUBSTITUTE(TEXT(CA7,"#,##0.00"),"-","△")&amp;"】"))</f>
        <v>【60.61】</v>
      </c>
      <c r="CB6" s="35">
        <f>IF(CB7="",NA(),CB7)</f>
        <v>201.29</v>
      </c>
      <c r="CC6" s="35">
        <f t="shared" ref="CC6:CK6" si="9">IF(CC7="",NA(),CC7)</f>
        <v>187.66</v>
      </c>
      <c r="CD6" s="35">
        <f t="shared" si="9"/>
        <v>187.53</v>
      </c>
      <c r="CE6" s="35">
        <f t="shared" si="9"/>
        <v>192</v>
      </c>
      <c r="CF6" s="35">
        <f t="shared" si="9"/>
        <v>200.77</v>
      </c>
      <c r="CG6" s="35">
        <f t="shared" si="9"/>
        <v>241.18</v>
      </c>
      <c r="CH6" s="35">
        <f t="shared" si="9"/>
        <v>247.94</v>
      </c>
      <c r="CI6" s="35">
        <f t="shared" si="9"/>
        <v>241.29</v>
      </c>
      <c r="CJ6" s="35">
        <f t="shared" si="9"/>
        <v>250.21</v>
      </c>
      <c r="CK6" s="35">
        <f t="shared" si="9"/>
        <v>264.77</v>
      </c>
      <c r="CL6" s="34" t="str">
        <f>IF(CL7="","",IF(CL7="-","【-】","【"&amp;SUBSTITUTE(TEXT(CL7,"#,##0.00"),"-","△")&amp;"】"))</f>
        <v>【270.94】</v>
      </c>
      <c r="CM6" s="35" t="str">
        <f>IF(CM7="",NA(),CM7)</f>
        <v>-</v>
      </c>
      <c r="CN6" s="35" t="str">
        <f t="shared" ref="CN6:CV6" si="10">IF(CN7="",NA(),CN7)</f>
        <v>-</v>
      </c>
      <c r="CO6" s="35" t="str">
        <f t="shared" si="10"/>
        <v>-</v>
      </c>
      <c r="CP6" s="35" t="str">
        <f t="shared" si="10"/>
        <v>-</v>
      </c>
      <c r="CQ6" s="35" t="str">
        <f t="shared" si="10"/>
        <v>-</v>
      </c>
      <c r="CR6" s="35">
        <f t="shared" si="10"/>
        <v>53.84</v>
      </c>
      <c r="CS6" s="35">
        <f t="shared" si="10"/>
        <v>60.25</v>
      </c>
      <c r="CT6" s="35">
        <f t="shared" si="10"/>
        <v>61.94</v>
      </c>
      <c r="CU6" s="35">
        <f t="shared" si="10"/>
        <v>61.79</v>
      </c>
      <c r="CV6" s="35">
        <f t="shared" si="10"/>
        <v>59.94</v>
      </c>
      <c r="CW6" s="34" t="str">
        <f>IF(CW7="","",IF(CW7="-","【-】","【"&amp;SUBSTITUTE(TEXT(CW7,"#,##0.00"),"-","△")&amp;"】"))</f>
        <v>【57.80】</v>
      </c>
      <c r="CX6" s="35">
        <f>IF(CX7="",NA(),CX7)</f>
        <v>77.11</v>
      </c>
      <c r="CY6" s="35">
        <f t="shared" ref="CY6:DG6" si="11">IF(CY7="",NA(),CY7)</f>
        <v>77.95</v>
      </c>
      <c r="CZ6" s="35">
        <f t="shared" si="11"/>
        <v>77.98</v>
      </c>
      <c r="DA6" s="35">
        <f t="shared" si="11"/>
        <v>78.62</v>
      </c>
      <c r="DB6" s="35">
        <f t="shared" si="11"/>
        <v>78.64</v>
      </c>
      <c r="DC6" s="35">
        <f t="shared" si="11"/>
        <v>95.04</v>
      </c>
      <c r="DD6" s="35">
        <f t="shared" si="11"/>
        <v>95.26</v>
      </c>
      <c r="DE6" s="35">
        <f t="shared" si="11"/>
        <v>94.14</v>
      </c>
      <c r="DF6" s="35">
        <f t="shared" si="11"/>
        <v>92.44</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435317</v>
      </c>
      <c r="D7" s="37">
        <v>47</v>
      </c>
      <c r="E7" s="37">
        <v>18</v>
      </c>
      <c r="F7" s="37">
        <v>0</v>
      </c>
      <c r="G7" s="37">
        <v>0</v>
      </c>
      <c r="H7" s="37" t="s">
        <v>97</v>
      </c>
      <c r="I7" s="37" t="s">
        <v>98</v>
      </c>
      <c r="J7" s="37" t="s">
        <v>99</v>
      </c>
      <c r="K7" s="37" t="s">
        <v>100</v>
      </c>
      <c r="L7" s="37" t="s">
        <v>101</v>
      </c>
      <c r="M7" s="37" t="s">
        <v>102</v>
      </c>
      <c r="N7" s="38" t="s">
        <v>103</v>
      </c>
      <c r="O7" s="38" t="s">
        <v>104</v>
      </c>
      <c r="P7" s="38">
        <v>18.93</v>
      </c>
      <c r="Q7" s="38">
        <v>100</v>
      </c>
      <c r="R7" s="38">
        <v>3240</v>
      </c>
      <c r="S7" s="38">
        <v>7290</v>
      </c>
      <c r="T7" s="38">
        <v>67.58</v>
      </c>
      <c r="U7" s="38">
        <v>107.87</v>
      </c>
      <c r="V7" s="38">
        <v>1367</v>
      </c>
      <c r="W7" s="38">
        <v>0.1</v>
      </c>
      <c r="X7" s="38">
        <v>13670</v>
      </c>
      <c r="Y7" s="38">
        <v>99.52</v>
      </c>
      <c r="Z7" s="38">
        <v>101.42</v>
      </c>
      <c r="AA7" s="38">
        <v>100.58</v>
      </c>
      <c r="AB7" s="38">
        <v>101.13</v>
      </c>
      <c r="AC7" s="38">
        <v>97.99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9.99</v>
      </c>
      <c r="BH7" s="38">
        <v>9.75</v>
      </c>
      <c r="BI7" s="38">
        <v>9.48</v>
      </c>
      <c r="BJ7" s="38">
        <v>7.29</v>
      </c>
      <c r="BK7" s="38">
        <v>261.08</v>
      </c>
      <c r="BL7" s="38">
        <v>241.49</v>
      </c>
      <c r="BM7" s="38">
        <v>248.44</v>
      </c>
      <c r="BN7" s="38">
        <v>244.85</v>
      </c>
      <c r="BO7" s="38">
        <v>296.89</v>
      </c>
      <c r="BP7" s="38">
        <v>325.02</v>
      </c>
      <c r="BQ7" s="38">
        <v>72.16</v>
      </c>
      <c r="BR7" s="38">
        <v>76.8</v>
      </c>
      <c r="BS7" s="38">
        <v>75.19</v>
      </c>
      <c r="BT7" s="38">
        <v>75.13</v>
      </c>
      <c r="BU7" s="38">
        <v>73.849999999999994</v>
      </c>
      <c r="BV7" s="38">
        <v>68.61</v>
      </c>
      <c r="BW7" s="38">
        <v>65.7</v>
      </c>
      <c r="BX7" s="38">
        <v>66.73</v>
      </c>
      <c r="BY7" s="38">
        <v>64.78</v>
      </c>
      <c r="BZ7" s="38">
        <v>63.06</v>
      </c>
      <c r="CA7" s="38">
        <v>60.61</v>
      </c>
      <c r="CB7" s="38">
        <v>201.29</v>
      </c>
      <c r="CC7" s="38">
        <v>187.66</v>
      </c>
      <c r="CD7" s="38">
        <v>187.53</v>
      </c>
      <c r="CE7" s="38">
        <v>192</v>
      </c>
      <c r="CF7" s="38">
        <v>200.77</v>
      </c>
      <c r="CG7" s="38">
        <v>241.18</v>
      </c>
      <c r="CH7" s="38">
        <v>247.94</v>
      </c>
      <c r="CI7" s="38">
        <v>241.29</v>
      </c>
      <c r="CJ7" s="38">
        <v>250.21</v>
      </c>
      <c r="CK7" s="38">
        <v>264.77</v>
      </c>
      <c r="CL7" s="38">
        <v>270.94</v>
      </c>
      <c r="CM7" s="38" t="s">
        <v>103</v>
      </c>
      <c r="CN7" s="38" t="s">
        <v>103</v>
      </c>
      <c r="CO7" s="38" t="s">
        <v>103</v>
      </c>
      <c r="CP7" s="38" t="s">
        <v>103</v>
      </c>
      <c r="CQ7" s="38" t="s">
        <v>103</v>
      </c>
      <c r="CR7" s="38">
        <v>53.84</v>
      </c>
      <c r="CS7" s="38">
        <v>60.25</v>
      </c>
      <c r="CT7" s="38">
        <v>61.94</v>
      </c>
      <c r="CU7" s="38">
        <v>61.79</v>
      </c>
      <c r="CV7" s="38">
        <v>59.94</v>
      </c>
      <c r="CW7" s="38">
        <v>57.8</v>
      </c>
      <c r="CX7" s="38">
        <v>77.11</v>
      </c>
      <c r="CY7" s="38">
        <v>77.95</v>
      </c>
      <c r="CZ7" s="38">
        <v>77.98</v>
      </c>
      <c r="DA7" s="38">
        <v>78.62</v>
      </c>
      <c r="DB7" s="38">
        <v>78.64</v>
      </c>
      <c r="DC7" s="38">
        <v>95.04</v>
      </c>
      <c r="DD7" s="38">
        <v>95.26</v>
      </c>
      <c r="DE7" s="38">
        <v>94.14</v>
      </c>
      <c r="DF7" s="38">
        <v>92.44</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2020-02-06T02:00:32Z</cp:lastPrinted>
  <dcterms:created xsi:type="dcterms:W3CDTF">2019-12-05T05:30:34Z</dcterms:created>
  <dcterms:modified xsi:type="dcterms:W3CDTF">2020-02-06T02:00:34Z</dcterms:modified>
  <cp:category/>
</cp:coreProperties>
</file>