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eml_attachments-8397-3805\"/>
    </mc:Choice>
  </mc:AlternateContent>
  <workbookProtection workbookAlgorithmName="SHA-512" workbookHashValue="flERAEj3oQhriJ4ZWGIAloHMuBAet2seOQW3oV3RCy8zYa0F5lDZFl74yhU9J7Vk5mM4ENOApxiAsjsaon2Y/g==" workbookSaltValue="KTwsBbQpbg81uhYVvCEJTQ==" workbookSpinCount="100000" lockStructure="1"/>
  <bookViews>
    <workbookView xWindow="0" yWindow="0" windowWidth="15345" windowHeight="46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B8" i="4"/>
  <c r="B6" i="4"/>
  <c r="C10" i="5" l="1"/>
  <c r="D10" i="5"/>
  <c r="E10" i="5"/>
  <c r="B10" i="5"/>
</calcChain>
</file>

<file path=xl/sharedStrings.xml><?xml version="1.0" encoding="utf-8"?>
<sst xmlns="http://schemas.openxmlformats.org/spreadsheetml/2006/main" count="244" uniqueCount="115">
  <si>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</si>
  <si>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</si>
  <si>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</si>
  <si>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</si>
  <si>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</si>
  <si>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</si>
  <si>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</si>
  <si>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</si>
  <si>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</si>
  <si>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</si>
  <si>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</si>
  <si>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</si>
  <si>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</si>
  <si>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</si>
  <si>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</si>
  <si>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</si>
  <si>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</si>
  <si>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</si>
  <si>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</si>
  <si>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</si>
  <si>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</si>
  <si>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</si>
  <si>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</si>
  <si>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</si>
  <si>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</si>
  <si>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</si>
  <si>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</si>
  <si>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</si>
  <si>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</si>
  <si>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</si>
  <si>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</si>
  <si>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</si>
  <si>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</si>
  <si>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</si>
  <si>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</si>
  <si>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</si>
  <si>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</si>
  <si>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</si>
  <si>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</si>
  <si>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</si>
  <si>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</si>
  <si>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</si>
  <si>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</si>
  <si>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</si>
  <si>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</si>
  <si>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</si>
  <si>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</si>
  <si>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</si>
  <si>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</si>
  <si>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</si>
  <si>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</si>
  <si>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</si>
  <si>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</si>
  <si>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</si>
  <si>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</si>
  <si>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</si>
  <si>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</si>
  <si>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</si>
  <si>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</si>
  <si>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</si>
  <si>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</si>
  <si>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</si>
  <si>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</si>
  <si>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</si>
  <si>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</si>
  <si>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</si>
  <si>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</si>
  <si>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</si>
  <si>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</si>
  <si>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</si>
  <si>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</si>
  <si>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</si>
  <si>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</si>
  <si>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</si>
  <si>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</si>
  <si>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</si>
  <si>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</si>
  <si>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</si>
  <si>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</si>
  <si>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</si>
  <si>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</si>
  <si>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</si>
  <si>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</si>
  <si>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</si>
  <si>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</si>
  <si>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</si>
  <si>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</si>
  <si>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</si>
  <si>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</si>
  <si>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</si>
  <si>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</si>
  <si>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</si>
  <si>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</si>
  <si>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</si>
  <si>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</si>
  <si>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</si>
  <si>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</si>
  <si>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</si>
  <si>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</si>
  <si>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</si>
  <si>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</si>
  <si>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</si>
  <si>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</si>
  <si>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</si>
  <si>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</si>
  <si>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</si>
  <si>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</si>
  <si>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</si>
  <si>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</si>
  <si>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</si>
  <si>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</si>
  <si>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</si>
  <si>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より、浄化槽本体・ブロワー等機器の故障が急激に増加しております。浄化槽本体については、現在は修繕で対応をしておりますが、今後、修繕ではなく交換が必要な浄化槽も出てくるのではないかと考えております。どの程度の老朽化状況で交換するのが望ましいのかしっかりと検討する必要があります。</t>
    <rPh sb="0" eb="3">
      <t>ロウキュウカ</t>
    </rPh>
    <rPh sb="7" eb="10">
      <t>ジョウカソウ</t>
    </rPh>
    <rPh sb="10" eb="12">
      <t>ホンタイ</t>
    </rPh>
    <rPh sb="17" eb="18">
      <t>トウ</t>
    </rPh>
    <rPh sb="18" eb="20">
      <t>キキ</t>
    </rPh>
    <rPh sb="21" eb="23">
      <t>コショウ</t>
    </rPh>
    <rPh sb="24" eb="26">
      <t>キュウゲキ</t>
    </rPh>
    <rPh sb="27" eb="29">
      <t>ゾウカ</t>
    </rPh>
    <rPh sb="36" eb="39">
      <t>ジョウカソウ</t>
    </rPh>
    <rPh sb="39" eb="41">
      <t>ホンタイ</t>
    </rPh>
    <rPh sb="47" eb="49">
      <t>ゲンザイ</t>
    </rPh>
    <rPh sb="50" eb="52">
      <t>シュウゼン</t>
    </rPh>
    <rPh sb="53" eb="55">
      <t>タイオウ</t>
    </rPh>
    <rPh sb="64" eb="66">
      <t>コンゴ</t>
    </rPh>
    <rPh sb="67" eb="69">
      <t>シュウゼン</t>
    </rPh>
    <rPh sb="73" eb="75">
      <t>コウカン</t>
    </rPh>
    <rPh sb="76" eb="78">
      <t>ヒツヨウ</t>
    </rPh>
    <rPh sb="79" eb="82">
      <t>ジョウカソウ</t>
    </rPh>
    <rPh sb="83" eb="84">
      <t>デ</t>
    </rPh>
    <rPh sb="94" eb="95">
      <t>カンガ</t>
    </rPh>
    <rPh sb="104" eb="106">
      <t>テイド</t>
    </rPh>
    <rPh sb="107" eb="110">
      <t>ロウキュウカ</t>
    </rPh>
    <rPh sb="110" eb="112">
      <t>ジョウキョウ</t>
    </rPh>
    <rPh sb="113" eb="115">
      <t>コウカン</t>
    </rPh>
    <rPh sb="119" eb="120">
      <t>ノゾ</t>
    </rPh>
    <rPh sb="130" eb="132">
      <t>ケントウ</t>
    </rPh>
    <rPh sb="134" eb="136">
      <t>ヒツヨウ</t>
    </rPh>
    <phoneticPr fontId="4"/>
  </si>
  <si>
    <t>　老朽化による維持管理費用の増加がピークの時期を迎えているため、次期の修繕費用が平準化できるように引き続き計画的な修繕を行ってまいります。
　普段の維持管理についても、保守点検業者としっかりと連携を取り、適切な点検回数を判断し、費用の削減に努めてまいります。</t>
    <rPh sb="1" eb="4">
      <t>ロウキュウカ</t>
    </rPh>
    <rPh sb="7" eb="9">
      <t>イジ</t>
    </rPh>
    <rPh sb="9" eb="11">
      <t>カンリ</t>
    </rPh>
    <rPh sb="11" eb="13">
      <t>ヒヨウ</t>
    </rPh>
    <rPh sb="14" eb="16">
      <t>ゾウカ</t>
    </rPh>
    <rPh sb="21" eb="23">
      <t>ジキ</t>
    </rPh>
    <rPh sb="24" eb="25">
      <t>ムカ</t>
    </rPh>
    <rPh sb="32" eb="34">
      <t>ジキ</t>
    </rPh>
    <rPh sb="35" eb="37">
      <t>シュウゼン</t>
    </rPh>
    <rPh sb="37" eb="39">
      <t>ヒヨウ</t>
    </rPh>
    <rPh sb="40" eb="43">
      <t>ヘイジュンカ</t>
    </rPh>
    <rPh sb="49" eb="50">
      <t>ヒ</t>
    </rPh>
    <rPh sb="51" eb="52">
      <t>ツヅ</t>
    </rPh>
    <rPh sb="53" eb="56">
      <t>ケイカクテキ</t>
    </rPh>
    <rPh sb="57" eb="59">
      <t>シュウゼン</t>
    </rPh>
    <rPh sb="60" eb="61">
      <t>オコナ</t>
    </rPh>
    <rPh sb="71" eb="73">
      <t>フダン</t>
    </rPh>
    <rPh sb="74" eb="76">
      <t>イジ</t>
    </rPh>
    <rPh sb="76" eb="78">
      <t>カンリ</t>
    </rPh>
    <rPh sb="84" eb="86">
      <t>ホシュ</t>
    </rPh>
    <rPh sb="86" eb="88">
      <t>テンケン</t>
    </rPh>
    <rPh sb="88" eb="90">
      <t>ギョウシャ</t>
    </rPh>
    <rPh sb="96" eb="98">
      <t>レンケイ</t>
    </rPh>
    <rPh sb="99" eb="100">
      <t>ト</t>
    </rPh>
    <rPh sb="102" eb="104">
      <t>テキセツ</t>
    </rPh>
    <rPh sb="105" eb="107">
      <t>テンケン</t>
    </rPh>
    <rPh sb="107" eb="109">
      <t>カイスウ</t>
    </rPh>
    <rPh sb="110" eb="112">
      <t>ハンダン</t>
    </rPh>
    <rPh sb="114" eb="116">
      <t>ヒヨウ</t>
    </rPh>
    <rPh sb="117" eb="119">
      <t>サクゲン</t>
    </rPh>
    <rPh sb="120" eb="121">
      <t>ツト</t>
    </rPh>
    <phoneticPr fontId="4"/>
  </si>
  <si>
    <t>収益的収支比率の増加は、地方債償還金の減少によるものです。
汚水処理原価の増加は、使用休止による有収水量の減少・浄化槽ブロワー修繕件数の増加によるものです。
汚水処理原価の増加により、経費回収率は減少しております。
今後も修繕等の維持管理費用は増加する見込みであるため、それを見据えた使用料金の設定を検討する必要があります。</t>
    <rPh sb="0" eb="3">
      <t>シュウエキテキ</t>
    </rPh>
    <rPh sb="3" eb="5">
      <t>シュウシ</t>
    </rPh>
    <rPh sb="5" eb="7">
      <t>ヒリツ</t>
    </rPh>
    <rPh sb="8" eb="10">
      <t>ゾウカ</t>
    </rPh>
    <rPh sb="12" eb="15">
      <t>チホウサイ</t>
    </rPh>
    <rPh sb="15" eb="18">
      <t>ショウカンキン</t>
    </rPh>
    <rPh sb="19" eb="21">
      <t>ゲンショウ</t>
    </rPh>
    <rPh sb="30" eb="32">
      <t>オスイ</t>
    </rPh>
    <rPh sb="32" eb="34">
      <t>ショリ</t>
    </rPh>
    <rPh sb="34" eb="36">
      <t>ゲンカ</t>
    </rPh>
    <rPh sb="37" eb="39">
      <t>ゾウカ</t>
    </rPh>
    <rPh sb="41" eb="43">
      <t>シヨウ</t>
    </rPh>
    <rPh sb="43" eb="45">
      <t>キュウシ</t>
    </rPh>
    <rPh sb="48" eb="52">
      <t>ユウシュウスイリョウ</t>
    </rPh>
    <rPh sb="53" eb="55">
      <t>ゲンショウ</t>
    </rPh>
    <rPh sb="56" eb="59">
      <t>ジョウカソウ</t>
    </rPh>
    <rPh sb="63" eb="65">
      <t>シュウゼン</t>
    </rPh>
    <rPh sb="65" eb="67">
      <t>ケンスウ</t>
    </rPh>
    <rPh sb="68" eb="70">
      <t>ゾウカ</t>
    </rPh>
    <rPh sb="79" eb="81">
      <t>オスイ</t>
    </rPh>
    <rPh sb="81" eb="83">
      <t>ショリ</t>
    </rPh>
    <rPh sb="83" eb="85">
      <t>ゲンカ</t>
    </rPh>
    <rPh sb="86" eb="88">
      <t>ゾウカ</t>
    </rPh>
    <rPh sb="92" eb="94">
      <t>ケイヒ</t>
    </rPh>
    <rPh sb="94" eb="96">
      <t>カイシュウ</t>
    </rPh>
    <rPh sb="96" eb="97">
      <t>リツ</t>
    </rPh>
    <rPh sb="98" eb="100">
      <t>ゲンショウ</t>
    </rPh>
    <rPh sb="108" eb="110">
      <t>コンゴ</t>
    </rPh>
    <rPh sb="111" eb="113">
      <t>シュウゼン</t>
    </rPh>
    <rPh sb="113" eb="114">
      <t>トウ</t>
    </rPh>
    <rPh sb="115" eb="117">
      <t>イジ</t>
    </rPh>
    <rPh sb="117" eb="119">
      <t>カンリ</t>
    </rPh>
    <rPh sb="119" eb="121">
      <t>ヒヨウ</t>
    </rPh>
    <rPh sb="122" eb="124">
      <t>ゾウカ</t>
    </rPh>
    <rPh sb="126" eb="128">
      <t>ミコ</t>
    </rPh>
    <rPh sb="138" eb="140">
      <t>ミス</t>
    </rPh>
    <rPh sb="142" eb="144">
      <t>シヨウ</t>
    </rPh>
    <rPh sb="144" eb="146">
      <t>リョウキン</t>
    </rPh>
    <rPh sb="147" eb="149">
      <t>セッテイ</t>
    </rPh>
    <rPh sb="150" eb="152">
      <t>ケントウ</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</si>
</sst>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0D-4DC7-8AD8-A2D1FF964884}"/>
            </c:ext>
          </c:extLst>
        </c:ser>
        <c:dLbls>
          <c:showLegendKey val="0"/>
          <c:showVal val="0"/>
          <c:showCatName val="0"/>
          <c:showSerName val="0"/>
          <c:showPercent val="0"/>
          <c:showBubbleSize val="0"/>
        </c:dLbls>
        <c:gapWidth val="150"/>
        <c:axId val="211339736"/>
        <c:axId val="21178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0D-4DC7-8AD8-A2D1FF964884}"/>
            </c:ext>
          </c:extLst>
        </c:ser>
        <c:dLbls>
          <c:showLegendKey val="0"/>
          <c:showVal val="0"/>
          <c:showCatName val="0"/>
          <c:showSerName val="0"/>
          <c:showPercent val="0"/>
          <c:showBubbleSize val="0"/>
        </c:dLbls>
        <c:marker val="1"/>
        <c:smooth val="0"/>
        <c:axId val="211339736"/>
        <c:axId val="211784568"/>
      </c:lineChart>
      <c:dateAx>
        <c:axId val="211339736"/>
        <c:scaling>
          <c:orientation val="minMax"/>
        </c:scaling>
        <c:delete val="1"/>
        <c:axPos val="b"/>
        <c:numFmt formatCode="ge" sourceLinked="1"/>
        <c:majorTickMark val="none"/>
        <c:minorTickMark val="none"/>
        <c:tickLblPos val="none"/>
        <c:crossAx val="211784568"/>
        <c:crosses val="autoZero"/>
        <c:auto val="1"/>
        <c:lblOffset val="100"/>
        <c:baseTimeUnit val="years"/>
      </c:dateAx>
      <c:valAx>
        <c:axId val="21178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3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BF-4F01-8536-CD41AD59AC83}"/>
            </c:ext>
          </c:extLst>
        </c:ser>
        <c:dLbls>
          <c:showLegendKey val="0"/>
          <c:showVal val="0"/>
          <c:showCatName val="0"/>
          <c:showSerName val="0"/>
          <c:showPercent val="0"/>
          <c:showBubbleSize val="0"/>
        </c:dLbls>
        <c:gapWidth val="150"/>
        <c:axId val="75283480"/>
        <c:axId val="7528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D4BF-4F01-8536-CD41AD59AC83}"/>
            </c:ext>
          </c:extLst>
        </c:ser>
        <c:dLbls>
          <c:showLegendKey val="0"/>
          <c:showVal val="0"/>
          <c:showCatName val="0"/>
          <c:showSerName val="0"/>
          <c:showPercent val="0"/>
          <c:showBubbleSize val="0"/>
        </c:dLbls>
        <c:marker val="1"/>
        <c:smooth val="0"/>
        <c:axId val="75283480"/>
        <c:axId val="75283088"/>
      </c:lineChart>
      <c:dateAx>
        <c:axId val="75283480"/>
        <c:scaling>
          <c:orientation val="minMax"/>
        </c:scaling>
        <c:delete val="1"/>
        <c:axPos val="b"/>
        <c:numFmt formatCode="ge" sourceLinked="1"/>
        <c:majorTickMark val="none"/>
        <c:minorTickMark val="none"/>
        <c:tickLblPos val="none"/>
        <c:crossAx val="75283088"/>
        <c:crosses val="autoZero"/>
        <c:auto val="1"/>
        <c:lblOffset val="100"/>
        <c:baseTimeUnit val="years"/>
      </c:dateAx>
      <c:valAx>
        <c:axId val="7528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8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07F-4C13-914B-4567B141A274}"/>
            </c:ext>
          </c:extLst>
        </c:ser>
        <c:dLbls>
          <c:showLegendKey val="0"/>
          <c:showVal val="0"/>
          <c:showCatName val="0"/>
          <c:showSerName val="0"/>
          <c:showPercent val="0"/>
          <c:showBubbleSize val="0"/>
        </c:dLbls>
        <c:gapWidth val="150"/>
        <c:axId val="212046640"/>
        <c:axId val="21204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307F-4C13-914B-4567B141A274}"/>
            </c:ext>
          </c:extLst>
        </c:ser>
        <c:dLbls>
          <c:showLegendKey val="0"/>
          <c:showVal val="0"/>
          <c:showCatName val="0"/>
          <c:showSerName val="0"/>
          <c:showPercent val="0"/>
          <c:showBubbleSize val="0"/>
        </c:dLbls>
        <c:marker val="1"/>
        <c:smooth val="0"/>
        <c:axId val="212046640"/>
        <c:axId val="212047032"/>
      </c:lineChart>
      <c:dateAx>
        <c:axId val="212046640"/>
        <c:scaling>
          <c:orientation val="minMax"/>
        </c:scaling>
        <c:delete val="1"/>
        <c:axPos val="b"/>
        <c:numFmt formatCode="ge" sourceLinked="1"/>
        <c:majorTickMark val="none"/>
        <c:minorTickMark val="none"/>
        <c:tickLblPos val="none"/>
        <c:crossAx val="212047032"/>
        <c:crosses val="autoZero"/>
        <c:auto val="1"/>
        <c:lblOffset val="100"/>
        <c:baseTimeUnit val="years"/>
      </c:dateAx>
      <c:valAx>
        <c:axId val="21204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4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80.260000000000005</c:v>
                </c:pt>
                <c:pt idx="1">
                  <c:v>80.91</c:v>
                </c:pt>
                <c:pt idx="2">
                  <c:v>80.33</c:v>
                </c:pt>
                <c:pt idx="3">
                  <c:v>80.17</c:v>
                </c:pt>
                <c:pt idx="4">
                  <c:v>81.11</c:v>
                </c:pt>
              </c:numCache>
            </c:numRef>
          </c:val>
          <c:extLst>
            <c:ext xmlns:c16="http://schemas.microsoft.com/office/drawing/2014/chart" uri="{C3380CC4-5D6E-409C-BE32-E72D297353CC}">
              <c16:uniqueId val="{00000000-87CA-4D25-B95D-C54CBD199BD2}"/>
            </c:ext>
          </c:extLst>
        </c:ser>
        <c:dLbls>
          <c:showLegendKey val="0"/>
          <c:showVal val="0"/>
          <c:showCatName val="0"/>
          <c:showSerName val="0"/>
          <c:showPercent val="0"/>
          <c:showBubbleSize val="0"/>
        </c:dLbls>
        <c:gapWidth val="150"/>
        <c:axId val="211502248"/>
        <c:axId val="21150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CA-4D25-B95D-C54CBD199BD2}"/>
            </c:ext>
          </c:extLst>
        </c:ser>
        <c:dLbls>
          <c:showLegendKey val="0"/>
          <c:showVal val="0"/>
          <c:showCatName val="0"/>
          <c:showSerName val="0"/>
          <c:showPercent val="0"/>
          <c:showBubbleSize val="0"/>
        </c:dLbls>
        <c:marker val="1"/>
        <c:smooth val="0"/>
        <c:axId val="211502248"/>
        <c:axId val="211504680"/>
      </c:lineChart>
      <c:dateAx>
        <c:axId val="211502248"/>
        <c:scaling>
          <c:orientation val="minMax"/>
        </c:scaling>
        <c:delete val="1"/>
        <c:axPos val="b"/>
        <c:numFmt formatCode="ge" sourceLinked="1"/>
        <c:majorTickMark val="none"/>
        <c:minorTickMark val="none"/>
        <c:tickLblPos val="none"/>
        <c:crossAx val="211504680"/>
        <c:crosses val="autoZero"/>
        <c:auto val="1"/>
        <c:lblOffset val="100"/>
        <c:baseTimeUnit val="years"/>
      </c:dateAx>
      <c:valAx>
        <c:axId val="21150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0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E-480C-BF60-4C5709F23E75}"/>
            </c:ext>
          </c:extLst>
        </c:ser>
        <c:dLbls>
          <c:showLegendKey val="0"/>
          <c:showVal val="0"/>
          <c:showCatName val="0"/>
          <c:showSerName val="0"/>
          <c:showPercent val="0"/>
          <c:showBubbleSize val="0"/>
        </c:dLbls>
        <c:gapWidth val="150"/>
        <c:axId val="211539080"/>
        <c:axId val="21154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E-480C-BF60-4C5709F23E75}"/>
            </c:ext>
          </c:extLst>
        </c:ser>
        <c:dLbls>
          <c:showLegendKey val="0"/>
          <c:showVal val="0"/>
          <c:showCatName val="0"/>
          <c:showSerName val="0"/>
          <c:showPercent val="0"/>
          <c:showBubbleSize val="0"/>
        </c:dLbls>
        <c:marker val="1"/>
        <c:smooth val="0"/>
        <c:axId val="211539080"/>
        <c:axId val="211543560"/>
      </c:lineChart>
      <c:dateAx>
        <c:axId val="211539080"/>
        <c:scaling>
          <c:orientation val="minMax"/>
        </c:scaling>
        <c:delete val="1"/>
        <c:axPos val="b"/>
        <c:numFmt formatCode="ge" sourceLinked="1"/>
        <c:majorTickMark val="none"/>
        <c:minorTickMark val="none"/>
        <c:tickLblPos val="none"/>
        <c:crossAx val="211543560"/>
        <c:crosses val="autoZero"/>
        <c:auto val="1"/>
        <c:lblOffset val="100"/>
        <c:baseTimeUnit val="years"/>
      </c:dateAx>
      <c:valAx>
        <c:axId val="21154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3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B8-408F-B878-E25E7BBE9C81}"/>
            </c:ext>
          </c:extLst>
        </c:ser>
        <c:dLbls>
          <c:showLegendKey val="0"/>
          <c:showVal val="0"/>
          <c:showCatName val="0"/>
          <c:showSerName val="0"/>
          <c:showPercent val="0"/>
          <c:showBubbleSize val="0"/>
        </c:dLbls>
        <c:gapWidth val="150"/>
        <c:axId val="211596648"/>
        <c:axId val="752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B8-408F-B878-E25E7BBE9C81}"/>
            </c:ext>
          </c:extLst>
        </c:ser>
        <c:dLbls>
          <c:showLegendKey val="0"/>
          <c:showVal val="0"/>
          <c:showCatName val="0"/>
          <c:showSerName val="0"/>
          <c:showPercent val="0"/>
          <c:showBubbleSize val="0"/>
        </c:dLbls>
        <c:marker val="1"/>
        <c:smooth val="0"/>
        <c:axId val="211596648"/>
        <c:axId val="75280736"/>
      </c:lineChart>
      <c:dateAx>
        <c:axId val="211596648"/>
        <c:scaling>
          <c:orientation val="minMax"/>
        </c:scaling>
        <c:delete val="1"/>
        <c:axPos val="b"/>
        <c:numFmt formatCode="ge" sourceLinked="1"/>
        <c:majorTickMark val="none"/>
        <c:minorTickMark val="none"/>
        <c:tickLblPos val="none"/>
        <c:crossAx val="75280736"/>
        <c:crosses val="autoZero"/>
        <c:auto val="1"/>
        <c:lblOffset val="100"/>
        <c:baseTimeUnit val="years"/>
      </c:dateAx>
      <c:valAx>
        <c:axId val="752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9-46CF-905D-4EB5FC7AA5C5}"/>
            </c:ext>
          </c:extLst>
        </c:ser>
        <c:dLbls>
          <c:showLegendKey val="0"/>
          <c:showVal val="0"/>
          <c:showCatName val="0"/>
          <c:showSerName val="0"/>
          <c:showPercent val="0"/>
          <c:showBubbleSize val="0"/>
        </c:dLbls>
        <c:gapWidth val="150"/>
        <c:axId val="211623800"/>
        <c:axId val="2116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9-46CF-905D-4EB5FC7AA5C5}"/>
            </c:ext>
          </c:extLst>
        </c:ser>
        <c:dLbls>
          <c:showLegendKey val="0"/>
          <c:showVal val="0"/>
          <c:showCatName val="0"/>
          <c:showSerName val="0"/>
          <c:showPercent val="0"/>
          <c:showBubbleSize val="0"/>
        </c:dLbls>
        <c:marker val="1"/>
        <c:smooth val="0"/>
        <c:axId val="211623800"/>
        <c:axId val="211624192"/>
      </c:lineChart>
      <c:dateAx>
        <c:axId val="211623800"/>
        <c:scaling>
          <c:orientation val="minMax"/>
        </c:scaling>
        <c:delete val="1"/>
        <c:axPos val="b"/>
        <c:numFmt formatCode="ge" sourceLinked="1"/>
        <c:majorTickMark val="none"/>
        <c:minorTickMark val="none"/>
        <c:tickLblPos val="none"/>
        <c:crossAx val="211624192"/>
        <c:crosses val="autoZero"/>
        <c:auto val="1"/>
        <c:lblOffset val="100"/>
        <c:baseTimeUnit val="years"/>
      </c:dateAx>
      <c:valAx>
        <c:axId val="2116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2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2A-401D-B3C0-FD11DAA26DC4}"/>
            </c:ext>
          </c:extLst>
        </c:ser>
        <c:dLbls>
          <c:showLegendKey val="0"/>
          <c:showVal val="0"/>
          <c:showCatName val="0"/>
          <c:showSerName val="0"/>
          <c:showPercent val="0"/>
          <c:showBubbleSize val="0"/>
        </c:dLbls>
        <c:gapWidth val="150"/>
        <c:axId val="211625368"/>
        <c:axId val="2116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2A-401D-B3C0-FD11DAA26DC4}"/>
            </c:ext>
          </c:extLst>
        </c:ser>
        <c:dLbls>
          <c:showLegendKey val="0"/>
          <c:showVal val="0"/>
          <c:showCatName val="0"/>
          <c:showSerName val="0"/>
          <c:showPercent val="0"/>
          <c:showBubbleSize val="0"/>
        </c:dLbls>
        <c:marker val="1"/>
        <c:smooth val="0"/>
        <c:axId val="211625368"/>
        <c:axId val="211625760"/>
      </c:lineChart>
      <c:dateAx>
        <c:axId val="211625368"/>
        <c:scaling>
          <c:orientation val="minMax"/>
        </c:scaling>
        <c:delete val="1"/>
        <c:axPos val="b"/>
        <c:numFmt formatCode="ge" sourceLinked="1"/>
        <c:majorTickMark val="none"/>
        <c:minorTickMark val="none"/>
        <c:tickLblPos val="none"/>
        <c:crossAx val="211625760"/>
        <c:crosses val="autoZero"/>
        <c:auto val="1"/>
        <c:lblOffset val="100"/>
        <c:baseTimeUnit val="years"/>
      </c:dateAx>
      <c:valAx>
        <c:axId val="2116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2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B-46C8-98AB-E267F66A2C0F}"/>
            </c:ext>
          </c:extLst>
        </c:ser>
        <c:dLbls>
          <c:showLegendKey val="0"/>
          <c:showVal val="0"/>
          <c:showCatName val="0"/>
          <c:showSerName val="0"/>
          <c:showPercent val="0"/>
          <c:showBubbleSize val="0"/>
        </c:dLbls>
        <c:gapWidth val="150"/>
        <c:axId val="212136760"/>
        <c:axId val="2121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881B-46C8-98AB-E267F66A2C0F}"/>
            </c:ext>
          </c:extLst>
        </c:ser>
        <c:dLbls>
          <c:showLegendKey val="0"/>
          <c:showVal val="0"/>
          <c:showCatName val="0"/>
          <c:showSerName val="0"/>
          <c:showPercent val="0"/>
          <c:showBubbleSize val="0"/>
        </c:dLbls>
        <c:marker val="1"/>
        <c:smooth val="0"/>
        <c:axId val="212136760"/>
        <c:axId val="212137152"/>
      </c:lineChart>
      <c:dateAx>
        <c:axId val="212136760"/>
        <c:scaling>
          <c:orientation val="minMax"/>
        </c:scaling>
        <c:delete val="1"/>
        <c:axPos val="b"/>
        <c:numFmt formatCode="ge" sourceLinked="1"/>
        <c:majorTickMark val="none"/>
        <c:minorTickMark val="none"/>
        <c:tickLblPos val="none"/>
        <c:crossAx val="212137152"/>
        <c:crosses val="autoZero"/>
        <c:auto val="1"/>
        <c:lblOffset val="100"/>
        <c:baseTimeUnit val="years"/>
      </c:dateAx>
      <c:valAx>
        <c:axId val="2121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3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87.67</c:v>
                </c:pt>
                <c:pt idx="1">
                  <c:v>80.81</c:v>
                </c:pt>
                <c:pt idx="2">
                  <c:v>83.97</c:v>
                </c:pt>
                <c:pt idx="3">
                  <c:v>84.57</c:v>
                </c:pt>
                <c:pt idx="4">
                  <c:v>83</c:v>
                </c:pt>
              </c:numCache>
            </c:numRef>
          </c:val>
          <c:extLst>
            <c:ext xmlns:c16="http://schemas.microsoft.com/office/drawing/2014/chart" uri="{C3380CC4-5D6E-409C-BE32-E72D297353CC}">
              <c16:uniqueId val="{00000000-5C44-48D1-A299-D5FE82B3576F}"/>
            </c:ext>
          </c:extLst>
        </c:ser>
        <c:dLbls>
          <c:showLegendKey val="0"/>
          <c:showVal val="0"/>
          <c:showCatName val="0"/>
          <c:showSerName val="0"/>
          <c:showPercent val="0"/>
          <c:showBubbleSize val="0"/>
        </c:dLbls>
        <c:gapWidth val="150"/>
        <c:axId val="211623408"/>
        <c:axId val="21162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5C44-48D1-A299-D5FE82B3576F}"/>
            </c:ext>
          </c:extLst>
        </c:ser>
        <c:dLbls>
          <c:showLegendKey val="0"/>
          <c:showVal val="0"/>
          <c:showCatName val="0"/>
          <c:showSerName val="0"/>
          <c:showPercent val="0"/>
          <c:showBubbleSize val="0"/>
        </c:dLbls>
        <c:marker val="1"/>
        <c:smooth val="0"/>
        <c:axId val="211623408"/>
        <c:axId val="211623016"/>
      </c:lineChart>
      <c:dateAx>
        <c:axId val="211623408"/>
        <c:scaling>
          <c:orientation val="minMax"/>
        </c:scaling>
        <c:delete val="1"/>
        <c:axPos val="b"/>
        <c:numFmt formatCode="ge" sourceLinked="1"/>
        <c:majorTickMark val="none"/>
        <c:minorTickMark val="none"/>
        <c:tickLblPos val="none"/>
        <c:crossAx val="211623016"/>
        <c:crosses val="autoZero"/>
        <c:auto val="1"/>
        <c:lblOffset val="100"/>
        <c:baseTimeUnit val="years"/>
      </c:dateAx>
      <c:valAx>
        <c:axId val="21162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2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229.37</c:v>
                </c:pt>
                <c:pt idx="1">
                  <c:v>249.61</c:v>
                </c:pt>
                <c:pt idx="2">
                  <c:v>242.12</c:v>
                </c:pt>
                <c:pt idx="3">
                  <c:v>239.97</c:v>
                </c:pt>
                <c:pt idx="4">
                  <c:v>247.18</c:v>
                </c:pt>
              </c:numCache>
            </c:numRef>
          </c:val>
          <c:extLst>
            <c:ext xmlns:c16="http://schemas.microsoft.com/office/drawing/2014/chart" uri="{C3380CC4-5D6E-409C-BE32-E72D297353CC}">
              <c16:uniqueId val="{00000000-AE57-443C-97A8-EACE15CA8B0C}"/>
            </c:ext>
          </c:extLst>
        </c:ser>
        <c:dLbls>
          <c:showLegendKey val="0"/>
          <c:showVal val="0"/>
          <c:showCatName val="0"/>
          <c:showSerName val="0"/>
          <c:showPercent val="0"/>
          <c:showBubbleSize val="0"/>
        </c:dLbls>
        <c:gapWidth val="150"/>
        <c:axId val="212139112"/>
        <c:axId val="2121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AE57-443C-97A8-EACE15CA8B0C}"/>
            </c:ext>
          </c:extLst>
        </c:ser>
        <c:dLbls>
          <c:showLegendKey val="0"/>
          <c:showVal val="0"/>
          <c:showCatName val="0"/>
          <c:showSerName val="0"/>
          <c:showPercent val="0"/>
          <c:showBubbleSize val="0"/>
        </c:dLbls>
        <c:marker val="1"/>
        <c:smooth val="0"/>
        <c:axId val="212139112"/>
        <c:axId val="212139504"/>
      </c:lineChart>
      <c:dateAx>
        <c:axId val="212139112"/>
        <c:scaling>
          <c:orientation val="minMax"/>
        </c:scaling>
        <c:delete val="1"/>
        <c:axPos val="b"/>
        <c:numFmt formatCode="ge" sourceLinked="1"/>
        <c:majorTickMark val="none"/>
        <c:minorTickMark val="none"/>
        <c:tickLblPos val="none"/>
        <c:crossAx val="212139504"/>
        <c:crosses val="autoZero"/>
        <c:auto val="1"/>
        <c:lblOffset val="100"/>
        <c:baseTimeUnit val="years"/>
      </c:dateAx>
      <c:valAx>
        <c:axId val="21213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芦北町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17421</v>
      </c>
      <c r="AM8" s="68"/>
      <c r="AN8" s="68"/>
      <c r="AO8" s="68"/>
      <c r="AP8" s="68"/>
      <c r="AQ8" s="68"/>
      <c r="AR8" s="68"/>
      <c r="AS8" s="68"/>
      <c r="AT8" s="67">
        <f>データ!T6</f>
        <v>234</v>
      </c>
      <c r="AU8" s="67"/>
      <c r="AV8" s="67"/>
      <c r="AW8" s="67"/>
      <c r="AX8" s="67"/>
      <c r="AY8" s="67"/>
      <c r="AZ8" s="67"/>
      <c r="BA8" s="67"/>
      <c r="BB8" s="67">
        <f>データ!U6</f>
        <v>74.45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13.13</v>
      </c>
      <c r="Q10" s="67"/>
      <c r="R10" s="67"/>
      <c r="S10" s="67"/>
      <c r="T10" s="67"/>
      <c r="U10" s="67"/>
      <c r="V10" s="67"/>
      <c r="W10" s="67">
        <f>データ!Q6</f>
        <v>100</v>
      </c>
      <c r="X10" s="67"/>
      <c r="Y10" s="67"/>
      <c r="Z10" s="67"/>
      <c r="AA10" s="67"/>
      <c r="AB10" s="67"/>
      <c r="AC10" s="67"/>
      <c r="AD10" s="68">
        <f>データ!R6</f>
        <v>3085</v>
      </c>
      <c r="AE10" s="68"/>
      <c r="AF10" s="68"/>
      <c r="AG10" s="68"/>
      <c r="AH10" s="68"/>
      <c r="AI10" s="68"/>
      <c r="AJ10" s="68"/>
      <c r="AK10" s="2"/>
      <c r="AL10" s="68">
        <f>データ!V6</f>
        <v>2261</v>
      </c>
      <c r="AM10" s="68"/>
      <c r="AN10" s="68"/>
      <c r="AO10" s="68"/>
      <c r="AP10" s="68"/>
      <c r="AQ10" s="68"/>
      <c r="AR10" s="68"/>
      <c r="AS10" s="68"/>
      <c r="AT10" s="67">
        <f>データ!W6</f>
        <v>12.95</v>
      </c>
      <c r="AU10" s="67"/>
      <c r="AV10" s="67"/>
      <c r="AW10" s="67"/>
      <c r="AX10" s="67"/>
      <c r="AY10" s="67"/>
      <c r="AZ10" s="67"/>
      <c r="BA10" s="67"/>
      <c r="BB10" s="67">
        <f>データ!X6</f>
        <v>174.59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8aEZKI7WKiodKi/E91037/1Q1i8UcYQI9Vy6+aEIho2T3PrwXbPu52J3nmLtX3AFgnw7HZ4eZTj++Ygpucfycg==" saltValue="6ygBPMwmkpPz6GPmcQbP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434825</v>
      </c>
      <c r="D6" s="33">
        <f t="shared" si="3"/>
        <v>47</v>
      </c>
      <c r="E6" s="33">
        <f t="shared" si="3"/>
        <v>18</v>
      </c>
      <c r="F6" s="33">
        <f t="shared" si="3"/>
        <v>0</v>
      </c>
      <c r="G6" s="33">
        <f t="shared" si="3"/>
        <v>0</v>
      </c>
      <c r="H6" s="33" t="str">
        <f t="shared" si="3"/>
        <v>熊本県　芦北町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13.13</v>
      </c>
      <c r="Q6" s="34">
        <f t="shared" si="3"/>
        <v>100</v>
      </c>
      <c r="R6" s="34">
        <f t="shared" si="3"/>
        <v>3085</v>
      </c>
      <c r="S6" s="34">
        <f t="shared" si="3"/>
        <v>17421</v>
      </c>
      <c r="T6" s="34">
        <f t="shared" si="3"/>
        <v>234</v>
      </c>
      <c r="U6" s="34">
        <f t="shared" si="3"/>
        <v>74.45</v>
      </c>
      <c r="V6" s="34">
        <f t="shared" si="3"/>
        <v>2261</v>
      </c>
      <c r="W6" s="34">
        <f t="shared" si="3"/>
        <v>12.95</v>
      </c>
      <c r="X6" s="34">
        <f t="shared" si="3"/>
        <v>174.59</v>
      </c>
      <c r="Y6" s="35">
        <f>IF(Y7="",NA(),Y7)</f>
        <v>80.260000000000005</v>
      </c>
      <c r="Z6" s="35">
        <f t="shared" ref="Z6:AH6" si="4">IF(Z7="",NA(),Z7)</f>
        <v>80.91</v>
      </c>
      <c r="AA6" s="35">
        <f t="shared" si="4"/>
        <v>80.33</v>
      </c>
      <c r="AB6" s="35">
        <f t="shared" si="4"/>
        <v>80.17</v>
      </c>
      <c r="AC6" s="35">
        <f t="shared" si="4"/>
        <v>81.11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87.67</v>
      </c>
      <c r="BR6" s="35">
        <f t="shared" ref="BR6:BZ6" si="8">IF(BR7="",NA(),BR7)</f>
        <v>80.81</v>
      </c>
      <c r="BS6" s="35">
        <f t="shared" si="8"/>
        <v>83.97</v>
      </c>
      <c r="BT6" s="35">
        <f t="shared" si="8"/>
        <v>84.57</v>
      </c>
      <c r="BU6" s="35">
        <f t="shared" si="8"/>
        <v>83</v>
      </c>
      <c r="BV6" s="35">
        <f t="shared" si="8"/>
        <v>68.61</v>
      </c>
      <c r="BW6" s="35">
        <f t="shared" si="8"/>
        <v>65.7</v>
      </c>
      <c r="BX6" s="35">
        <f t="shared" si="8"/>
        <v>66.73</v>
      </c>
      <c r="BY6" s="35">
        <f t="shared" si="8"/>
        <v>64.78</v>
      </c>
      <c r="BZ6" s="35">
        <f t="shared" si="8"/>
        <v>63.06</v>
      </c>
      <c r="CA6" s="34" t="str">
        <f>IF(CA7="","",IF(CA7="-","【-】","【"&amp;SUBSTITUTE(TEXT(CA7,"#,##0.00"),"-","△")&amp;"】"))</f>
        <v>【60.61】</v>
      </c>
      <c r="CB6" s="35">
        <f>IF(CB7="",NA(),CB7)</f>
        <v>229.37</v>
      </c>
      <c r="CC6" s="35">
        <f t="shared" ref="CC6:CK6" si="9">IF(CC7="",NA(),CC7)</f>
        <v>249.61</v>
      </c>
      <c r="CD6" s="35">
        <f t="shared" si="9"/>
        <v>242.12</v>
      </c>
      <c r="CE6" s="35">
        <f t="shared" si="9"/>
        <v>239.97</v>
      </c>
      <c r="CF6" s="35">
        <f t="shared" si="9"/>
        <v>247.18</v>
      </c>
      <c r="CG6" s="35">
        <f t="shared" si="9"/>
        <v>241.18</v>
      </c>
      <c r="CH6" s="35">
        <f t="shared" si="9"/>
        <v>247.94</v>
      </c>
      <c r="CI6" s="35">
        <f t="shared" si="9"/>
        <v>241.29</v>
      </c>
      <c r="CJ6" s="35">
        <f t="shared" si="9"/>
        <v>250.21</v>
      </c>
      <c r="CK6" s="35">
        <f t="shared" si="9"/>
        <v>264.77</v>
      </c>
      <c r="CL6" s="34" t="str">
        <f>IF(CL7="","",IF(CL7="-","【-】","【"&amp;SUBSTITUTE(TEXT(CL7,"#,##0.00"),"-","△")&amp;"】"))</f>
        <v>【270.94】</v>
      </c>
      <c r="CM6" s="35" t="str">
        <f>IF(CM7="",NA(),CM7)</f>
        <v>-</v>
      </c>
      <c r="CN6" s="35" t="str">
        <f t="shared" ref="CN6:CV6" si="10">IF(CN7="",NA(),CN7)</f>
        <v>-</v>
      </c>
      <c r="CO6" s="35" t="str">
        <f t="shared" si="10"/>
        <v>-</v>
      </c>
      <c r="CP6" s="35" t="str">
        <f t="shared" si="10"/>
        <v>-</v>
      </c>
      <c r="CQ6" s="35" t="str">
        <f t="shared" si="10"/>
        <v>-</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434825</v>
      </c>
      <c r="D7" s="37">
        <v>47</v>
      </c>
      <c r="E7" s="37">
        <v>18</v>
      </c>
      <c r="F7" s="37">
        <v>0</v>
      </c>
      <c r="G7" s="37">
        <v>0</v>
      </c>
      <c r="H7" s="37" t="s">
        <v>99</v>
      </c>
      <c r="I7" s="37" t="s">
        <v>100</v>
      </c>
      <c r="J7" s="37" t="s">
        <v>101</v>
      </c>
      <c r="K7" s="37" t="s">
        <v>102</v>
      </c>
      <c r="L7" s="37" t="s">
        <v>103</v>
      </c>
      <c r="M7" s="37" t="s">
        <v>104</v>
      </c>
      <c r="N7" s="38" t="s">
        <v>105</v>
      </c>
      <c r="O7" s="38" t="s">
        <v>106</v>
      </c>
      <c r="P7" s="38">
        <v>13.13</v>
      </c>
      <c r="Q7" s="38">
        <v>100</v>
      </c>
      <c r="R7" s="38">
        <v>3085</v>
      </c>
      <c r="S7" s="38">
        <v>17421</v>
      </c>
      <c r="T7" s="38">
        <v>234</v>
      </c>
      <c r="U7" s="38">
        <v>74.45</v>
      </c>
      <c r="V7" s="38">
        <v>2261</v>
      </c>
      <c r="W7" s="38">
        <v>12.95</v>
      </c>
      <c r="X7" s="38">
        <v>174.59</v>
      </c>
      <c r="Y7" s="38">
        <v>80.260000000000005</v>
      </c>
      <c r="Z7" s="38">
        <v>80.91</v>
      </c>
      <c r="AA7" s="38">
        <v>80.33</v>
      </c>
      <c r="AB7" s="38">
        <v>80.17</v>
      </c>
      <c r="AC7" s="38">
        <v>81.11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261.08</v>
      </c>
      <c r="BL7" s="38">
        <v>241.49</v>
      </c>
      <c r="BM7" s="38">
        <v>248.44</v>
      </c>
      <c r="BN7" s="38">
        <v>244.85</v>
      </c>
      <c r="BO7" s="38">
        <v>296.89</v>
      </c>
      <c r="BP7" s="38">
        <v>325.02</v>
      </c>
      <c r="BQ7" s="38">
        <v>87.67</v>
      </c>
      <c r="BR7" s="38">
        <v>80.81</v>
      </c>
      <c r="BS7" s="38">
        <v>83.97</v>
      </c>
      <c r="BT7" s="38">
        <v>84.57</v>
      </c>
      <c r="BU7" s="38">
        <v>83</v>
      </c>
      <c r="BV7" s="38">
        <v>68.61</v>
      </c>
      <c r="BW7" s="38">
        <v>65.7</v>
      </c>
      <c r="BX7" s="38">
        <v>66.73</v>
      </c>
      <c r="BY7" s="38">
        <v>64.78</v>
      </c>
      <c r="BZ7" s="38">
        <v>63.06</v>
      </c>
      <c r="CA7" s="38">
        <v>60.61</v>
      </c>
      <c r="CB7" s="38">
        <v>229.37</v>
      </c>
      <c r="CC7" s="38">
        <v>249.61</v>
      </c>
      <c r="CD7" s="38">
        <v>242.12</v>
      </c>
      <c r="CE7" s="38">
        <v>239.97</v>
      </c>
      <c r="CF7" s="38">
        <v>247.18</v>
      </c>
      <c r="CG7" s="38">
        <v>241.18</v>
      </c>
      <c r="CH7" s="38">
        <v>247.94</v>
      </c>
      <c r="CI7" s="38">
        <v>241.29</v>
      </c>
      <c r="CJ7" s="38">
        <v>250.21</v>
      </c>
      <c r="CK7" s="38">
        <v>264.77</v>
      </c>
      <c r="CL7" s="38">
        <v>270.94</v>
      </c>
      <c r="CM7" s="38" t="s">
        <v>105</v>
      </c>
      <c r="CN7" s="38" t="s">
        <v>105</v>
      </c>
      <c r="CO7" s="38" t="s">
        <v>105</v>
      </c>
      <c r="CP7" s="38" t="s">
        <v>105</v>
      </c>
      <c r="CQ7" s="38" t="s">
        <v>105</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2020-02-06T02:46:36Z</cp:lastPrinted>
  <dcterms:created xsi:type="dcterms:W3CDTF">2019-12-05T05:30:33Z</dcterms:created>
  <dcterms:modified xsi:type="dcterms:W3CDTF">2020-02-06T02:47:36Z</dcterms:modified>
  <cp:category/>
</cp:coreProperties>
</file>