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j_sibuya\Desktop\"/>
    </mc:Choice>
  </mc:AlternateContent>
  <xr:revisionPtr revIDLastSave="0" documentId="8_{C9822420-0661-44A7-9E45-DBD008ADE679}" xr6:coauthVersionLast="45" xr6:coauthVersionMax="45" xr10:uidLastSave="{00000000-0000-0000-0000-000000000000}"/>
  <workbookProtection workbookAlgorithmName="SHA-512" workbookHashValue="PSlJn9G1pJhxxiszV47oAbilse3M/vxmx1Eelbww9yPS59ytfeAT8e1rdfSxV80XuWtf+2YnXkaTgKVz057FvQ==" workbookSaltValue="+1sjDL32ke3v3bTsAIhoa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AD10" i="4"/>
  <c r="I10" i="4"/>
  <c r="B10"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<sst xmlns="http://schemas.openxmlformats.org/spreadsheetml/2006/main" count="239" uniqueCount="114">
  <si>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</si>
  <si>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</si>
  <si>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</si>
  <si>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</si>
  <si>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</si>
  <si>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</si>
  <si>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</si>
  <si>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</si>
  <si>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</si>
  <si>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</si>
  <si>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</si>
  <si>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</si>
  <si>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</si>
  <si>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</si>
  <si>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</si>
  <si>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</si>
  <si>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</si>
  <si>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</si>
  <si>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</si>
  <si>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</si>
  <si>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</si>
  <si>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</si>
  <si>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</si>
  <si>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</si>
  <si>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</si>
  <si>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</si>
  <si>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</si>
  <si>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</si>
  <si>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</si>
  <si>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</si>
  <si>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</si>
  <si>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</si>
  <si>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</si>
  <si>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</si>
  <si>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</si>
  <si>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</si>
  <si>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</si>
  <si>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</si>
  <si>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</si>
  <si>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</si>
  <si>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</si>
  <si>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</si>
  <si>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</si>
  <si>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</si>
  <si>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</si>
  <si>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</si>
  <si>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</si>
  <si>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</si>
  <si>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</si>
  <si>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</si>
  <si>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</si>
  <si>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</si>
  <si>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</si>
  <si>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</si>
  <si>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</si>
  <si>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</si>
  <si>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</si>
  <si>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</si>
  <si>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</si>
  <si>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</si>
  <si>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</si>
  <si>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</si>
  <si>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</si>
  <si>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</si>
  <si>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</si>
  <si>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</si>
  <si>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</si>
  <si>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</si>
  <si>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</si>
  <si>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</si>
  <si>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</si>
  <si>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</si>
  <si>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</si>
  <si>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</si>
  <si>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</si>
  <si>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</si>
  <si>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</si>
  <si>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</si>
  <si>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</si>
  <si>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</si>
  <si>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</si>
  <si>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</si>
  <si>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</si>
  <si>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</si>
  <si>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</si>
  <si>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</si>
  <si>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</si>
  <si>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</si>
  <si>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</si>
  <si>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</si>
  <si>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</si>
  <si>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</si>
  <si>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</si>
  <si>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</si>
  <si>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</si>
  <si>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</si>
  <si>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</si>
  <si>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</si>
  <si>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</si>
  <si>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</si>
  <si>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</si>
  <si>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</si>
  <si>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</si>
  <si>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</si>
  <si>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</si>
  <si>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</si>
  <si>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</si>
  <si>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</si>
  <si>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</si>
  <si>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</si>
  <si>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</si>
  <si>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</si>
  <si>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3" eb="55">
      <t>ケイエイ</t>
    </rPh>
    <rPh sb="56" eb="58">
      <t>アッカ</t>
    </rPh>
    <rPh sb="59" eb="61">
      <t>ヨソウ</t>
    </rPh>
    <rPh sb="67" eb="69">
      <t>コンゴ</t>
    </rPh>
    <rPh sb="70" eb="72">
      <t>ウンエイ</t>
    </rPh>
    <rPh sb="72" eb="74">
      <t>ホウシン</t>
    </rPh>
    <rPh sb="75" eb="77">
      <t>ケントウ</t>
    </rPh>
    <rPh sb="78" eb="80">
      <t>ケイエイ</t>
    </rPh>
    <rPh sb="80" eb="82">
      <t>カイゼン</t>
    </rPh>
    <rPh sb="83" eb="84">
      <t>ム</t>
    </rPh>
    <rPh sb="86" eb="88">
      <t>トリクミ</t>
    </rPh>
    <rPh sb="89" eb="91">
      <t>ジュウヨウ</t>
    </rPh>
    <phoneticPr fontId="4"/>
  </si>
  <si>
    <t>①収益的収支比率については、100％となったが経費回収率は50％を下回っており、半分以上が使用料収入以外の収入で賄っていることがわかる。そのため、今後も自己財源での経営が行えるよう経営改善に努めていく必要がある。
②累積欠損金比率は、該当数値なし。
③流動比率は、該当数値なし。
④企業債残高対事業規模比率は、類似団体と比べ、高くなっている。今後更新等を行う場合はさらに比率が大きくなることが予想される。
⑤経費回収率は、50％を下回っており、人口減少の影響により使用量の増収が厳しい状況にあるため、今後も経営の効率を上げるために努めていきたい。
⑥汚水処理原価は、経費回収率にも影響してくるため、安価に抑えられるよう努めていきたい。
⑦施設利用率は、未接続者が多いため低いと思われる。今後利用件数が増加すれば、利用率も向上すると思われる。
⑧水洗化率は、処理区域内人口が減少したことにより、率が向上している。</t>
    <rPh sb="1" eb="4">
      <t>シュウエキテキ</t>
    </rPh>
    <rPh sb="4" eb="6">
      <t>シュウシ</t>
    </rPh>
    <rPh sb="6" eb="8">
      <t>ヒリツ</t>
    </rPh>
    <rPh sb="23" eb="25">
      <t>ケイヒ</t>
    </rPh>
    <rPh sb="25" eb="27">
      <t>カイシュウ</t>
    </rPh>
    <rPh sb="27" eb="28">
      <t>リツ</t>
    </rPh>
    <rPh sb="33" eb="35">
      <t>シタマワ</t>
    </rPh>
    <rPh sb="40" eb="42">
      <t>ハンブン</t>
    </rPh>
    <rPh sb="42" eb="44">
      <t>イジョウ</t>
    </rPh>
    <rPh sb="45" eb="47">
      <t>シヨウ</t>
    </rPh>
    <rPh sb="47" eb="48">
      <t>リョウ</t>
    </rPh>
    <rPh sb="48" eb="50">
      <t>シュウニュウ</t>
    </rPh>
    <rPh sb="50" eb="52">
      <t>イガイ</t>
    </rPh>
    <rPh sb="53" eb="55">
      <t>シュウニュウ</t>
    </rPh>
    <rPh sb="56" eb="57">
      <t>マカナ</t>
    </rPh>
    <rPh sb="73" eb="75">
      <t>コンゴ</t>
    </rPh>
    <rPh sb="76" eb="78">
      <t>ジコ</t>
    </rPh>
    <rPh sb="78" eb="80">
      <t>ザイゲン</t>
    </rPh>
    <rPh sb="82" eb="84">
      <t>ケイエイ</t>
    </rPh>
    <rPh sb="85" eb="86">
      <t>オコナ</t>
    </rPh>
    <rPh sb="90" eb="92">
      <t>ケイエイ</t>
    </rPh>
    <rPh sb="92" eb="94">
      <t>カイゼン</t>
    </rPh>
    <rPh sb="95" eb="96">
      <t>ツト</t>
    </rPh>
    <rPh sb="100" eb="102">
      <t>ヒツヨウ</t>
    </rPh>
    <rPh sb="108" eb="110">
      <t>ルイセキ</t>
    </rPh>
    <rPh sb="110" eb="113">
      <t>ケッソンキン</t>
    </rPh>
    <rPh sb="113" eb="115">
      <t>ヒリツ</t>
    </rPh>
    <rPh sb="117" eb="119">
      <t>ガイトウ</t>
    </rPh>
    <rPh sb="119" eb="121">
      <t>スウチ</t>
    </rPh>
    <rPh sb="126" eb="128">
      <t>リュウドウ</t>
    </rPh>
    <rPh sb="128" eb="130">
      <t>ヒリツ</t>
    </rPh>
    <rPh sb="132" eb="134">
      <t>ガイトウ</t>
    </rPh>
    <rPh sb="134" eb="136">
      <t>スウチ</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60" eb="161">
      <t>クラ</t>
    </rPh>
    <rPh sb="163" eb="164">
      <t>タカ</t>
    </rPh>
    <rPh sb="171" eb="173">
      <t>コンゴ</t>
    </rPh>
    <rPh sb="173" eb="175">
      <t>コウシン</t>
    </rPh>
    <rPh sb="175" eb="176">
      <t>トウ</t>
    </rPh>
    <rPh sb="177" eb="178">
      <t>オコナ</t>
    </rPh>
    <rPh sb="179" eb="181">
      <t>バアイ</t>
    </rPh>
    <rPh sb="185" eb="187">
      <t>ヒリツ</t>
    </rPh>
    <rPh sb="188" eb="189">
      <t>オオ</t>
    </rPh>
    <rPh sb="196" eb="198">
      <t>ヨソウ</t>
    </rPh>
    <rPh sb="204" eb="206">
      <t>ケイヒ</t>
    </rPh>
    <rPh sb="206" eb="208">
      <t>カイシュウ</t>
    </rPh>
    <rPh sb="208" eb="209">
      <t>リツ</t>
    </rPh>
    <rPh sb="215" eb="217">
      <t>シタマワ</t>
    </rPh>
    <rPh sb="222" eb="224">
      <t>ジンコウ</t>
    </rPh>
    <rPh sb="224" eb="226">
      <t>ゲンショウ</t>
    </rPh>
    <rPh sb="227" eb="229">
      <t>エイキョウ</t>
    </rPh>
    <rPh sb="232" eb="235">
      <t>シヨウリョウ</t>
    </rPh>
    <rPh sb="236" eb="238">
      <t>ゾウシュウ</t>
    </rPh>
    <rPh sb="239" eb="240">
      <t>キビ</t>
    </rPh>
    <rPh sb="242" eb="244">
      <t>ジョウキョウ</t>
    </rPh>
    <rPh sb="250" eb="252">
      <t>コンゴ</t>
    </rPh>
    <rPh sb="253" eb="255">
      <t>ケイエイ</t>
    </rPh>
    <rPh sb="256" eb="258">
      <t>コウリツ</t>
    </rPh>
    <rPh sb="259" eb="260">
      <t>ア</t>
    </rPh>
    <rPh sb="265" eb="266">
      <t>ツト</t>
    </rPh>
    <rPh sb="275" eb="277">
      <t>オスイ</t>
    </rPh>
    <rPh sb="277" eb="279">
      <t>ショリ</t>
    </rPh>
    <rPh sb="279" eb="281">
      <t>ゲンカ</t>
    </rPh>
    <rPh sb="283" eb="285">
      <t>ケイヒ</t>
    </rPh>
    <rPh sb="285" eb="287">
      <t>カイシュウ</t>
    </rPh>
    <rPh sb="287" eb="288">
      <t>リツ</t>
    </rPh>
    <rPh sb="290" eb="292">
      <t>エイキョウ</t>
    </rPh>
    <rPh sb="299" eb="301">
      <t>アンカ</t>
    </rPh>
    <rPh sb="302" eb="303">
      <t>オサ</t>
    </rPh>
    <rPh sb="309" eb="310">
      <t>ツト</t>
    </rPh>
    <rPh sb="319" eb="321">
      <t>シセツ</t>
    </rPh>
    <rPh sb="321" eb="324">
      <t>リヨウリツ</t>
    </rPh>
    <rPh sb="326" eb="329">
      <t>ミセツゾク</t>
    </rPh>
    <rPh sb="329" eb="330">
      <t>シャ</t>
    </rPh>
    <rPh sb="331" eb="332">
      <t>オオ</t>
    </rPh>
    <rPh sb="335" eb="336">
      <t>ヒク</t>
    </rPh>
    <rPh sb="338" eb="339">
      <t>オモ</t>
    </rPh>
    <rPh sb="343" eb="345">
      <t>コンゴ</t>
    </rPh>
    <rPh sb="345" eb="347">
      <t>リヨウ</t>
    </rPh>
    <rPh sb="347" eb="349">
      <t>ケンスウ</t>
    </rPh>
    <rPh sb="350" eb="352">
      <t>ゾウカ</t>
    </rPh>
    <rPh sb="356" eb="359">
      <t>リヨウリツ</t>
    </rPh>
    <rPh sb="360" eb="362">
      <t>コウジョウ</t>
    </rPh>
    <rPh sb="365" eb="366">
      <t>オモ</t>
    </rPh>
    <rPh sb="372" eb="375">
      <t>スイセンカ</t>
    </rPh>
    <rPh sb="375" eb="376">
      <t>リツ</t>
    </rPh>
    <rPh sb="378" eb="380">
      <t>ショリ</t>
    </rPh>
    <rPh sb="380" eb="382">
      <t>クイキ</t>
    </rPh>
    <rPh sb="382" eb="383">
      <t>ナイ</t>
    </rPh>
    <rPh sb="383" eb="385">
      <t>ジンコウ</t>
    </rPh>
    <rPh sb="386" eb="388">
      <t>ゲンショウ</t>
    </rPh>
    <rPh sb="396" eb="397">
      <t>リツ</t>
    </rPh>
    <rPh sb="398" eb="40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</si>
</sst>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69-4CEA-94DA-81A1192F20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69-4CEA-94DA-81A1192F20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ADEF-4FF5-9D1F-3C50CAE797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ADEF-4FF5-9D1F-3C50CAE797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82.26</c:v>
                </c:pt>
                <c:pt idx="1">
                  <c:v>78.569999999999993</c:v>
                </c:pt>
                <c:pt idx="2">
                  <c:v>72.87</c:v>
                </c:pt>
                <c:pt idx="3">
                  <c:v>67.44</c:v>
                </c:pt>
                <c:pt idx="4">
                  <c:v>88.89</c:v>
                </c:pt>
              </c:numCache>
            </c:numRef>
          </c:val>
          <c:extLst>
            <c:ext xmlns:c16="http://schemas.microsoft.com/office/drawing/2014/chart" uri="{C3380CC4-5D6E-409C-BE32-E72D297353CC}">
              <c16:uniqueId val="{00000000-68CA-4231-9141-5AA3D71F96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68CA-4231-9141-5AA3D71F96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57.98</c:v>
                </c:pt>
                <c:pt idx="1">
                  <c:v>61.03</c:v>
                </c:pt>
                <c:pt idx="2">
                  <c:v>69.069999999999993</c:v>
                </c:pt>
                <c:pt idx="3">
                  <c:v>100</c:v>
                </c:pt>
                <c:pt idx="4">
                  <c:v>100</c:v>
                </c:pt>
              </c:numCache>
            </c:numRef>
          </c:val>
          <c:extLst>
            <c:ext xmlns:c16="http://schemas.microsoft.com/office/drawing/2014/chart" uri="{C3380CC4-5D6E-409C-BE32-E72D297353CC}">
              <c16:uniqueId val="{00000000-BD91-4EC1-B212-D4476979C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1-4EC1-B212-D4476979C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F-4591-A0CD-C89C047DDD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F-4591-A0CD-C89C047DDD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8-4512-A9F1-25AF3B6B76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8-4512-A9F1-25AF3B6B76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8-425D-AA23-1D03088A96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8-425D-AA23-1D03088A96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F-4D37-A0BE-EAC07292B4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F-4D37-A0BE-EAC07292B4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890.63</c:v>
                </c:pt>
                <c:pt idx="1">
                  <c:v>736.54</c:v>
                </c:pt>
                <c:pt idx="2">
                  <c:v>803</c:v>
                </c:pt>
                <c:pt idx="3">
                  <c:v>692.43</c:v>
                </c:pt>
                <c:pt idx="4">
                  <c:v>528.64</c:v>
                </c:pt>
              </c:numCache>
            </c:numRef>
          </c:val>
          <c:extLst>
            <c:ext xmlns:c16="http://schemas.microsoft.com/office/drawing/2014/chart" uri="{C3380CC4-5D6E-409C-BE32-E72D297353CC}">
              <c16:uniqueId val="{00000000-4937-41BC-984D-4D41A8E228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4937-41BC-984D-4D41A8E228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35.15</c:v>
                </c:pt>
                <c:pt idx="1">
                  <c:v>38.19</c:v>
                </c:pt>
                <c:pt idx="2">
                  <c:v>49.62</c:v>
                </c:pt>
                <c:pt idx="3">
                  <c:v>42.59</c:v>
                </c:pt>
                <c:pt idx="4">
                  <c:v>46.65</c:v>
                </c:pt>
              </c:numCache>
            </c:numRef>
          </c:val>
          <c:extLst>
            <c:ext xmlns:c16="http://schemas.microsoft.com/office/drawing/2014/chart" uri="{C3380CC4-5D6E-409C-BE32-E72D297353CC}">
              <c16:uniqueId val="{00000000-6C09-48A9-82CF-1DFC8D6908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6C09-48A9-82CF-1DFC8D6908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511.86</c:v>
                </c:pt>
                <c:pt idx="1">
                  <c:v>403.33</c:v>
                </c:pt>
                <c:pt idx="2">
                  <c:v>309.41000000000003</c:v>
                </c:pt>
                <c:pt idx="3">
                  <c:v>386.27</c:v>
                </c:pt>
                <c:pt idx="4">
                  <c:v>405.78</c:v>
                </c:pt>
              </c:numCache>
            </c:numRef>
          </c:val>
          <c:extLst>
            <c:ext xmlns:c16="http://schemas.microsoft.com/office/drawing/2014/chart" uri="{C3380CC4-5D6E-409C-BE32-E72D297353CC}">
              <c16:uniqueId val="{00000000-EDFE-4EF0-803A-BA1683B322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EDFE-4EF0-803A-BA1683B322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小国町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7136</v>
      </c>
      <c r="AM8" s="50"/>
      <c r="AN8" s="50"/>
      <c r="AO8" s="50"/>
      <c r="AP8" s="50"/>
      <c r="AQ8" s="50"/>
      <c r="AR8" s="50"/>
      <c r="AS8" s="50"/>
      <c r="AT8" s="45">
        <f>データ!T6</f>
        <v>136.94</v>
      </c>
      <c r="AU8" s="45"/>
      <c r="AV8" s="45"/>
      <c r="AW8" s="45"/>
      <c r="AX8" s="45"/>
      <c r="AY8" s="45"/>
      <c r="AZ8" s="45"/>
      <c r="BA8" s="45"/>
      <c r="BB8" s="45">
        <f>データ!U6</f>
        <v>52.11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v>
      </c>
      <c r="Q10" s="45"/>
      <c r="R10" s="45"/>
      <c r="S10" s="45"/>
      <c r="T10" s="45"/>
      <c r="U10" s="45"/>
      <c r="V10" s="45"/>
      <c r="W10" s="45">
        <f>データ!Q6</f>
        <v>100</v>
      </c>
      <c r="X10" s="45"/>
      <c r="Y10" s="45"/>
      <c r="Z10" s="45"/>
      <c r="AA10" s="45"/>
      <c r="AB10" s="45"/>
      <c r="AC10" s="45"/>
      <c r="AD10" s="50">
        <f>データ!R6</f>
        <v>4750</v>
      </c>
      <c r="AE10" s="50"/>
      <c r="AF10" s="50"/>
      <c r="AG10" s="50"/>
      <c r="AH10" s="50"/>
      <c r="AI10" s="50"/>
      <c r="AJ10" s="50"/>
      <c r="AK10" s="2"/>
      <c r="AL10" s="50">
        <f>データ!V6</f>
        <v>99</v>
      </c>
      <c r="AM10" s="50"/>
      <c r="AN10" s="50"/>
      <c r="AO10" s="50"/>
      <c r="AP10" s="50"/>
      <c r="AQ10" s="50"/>
      <c r="AR10" s="50"/>
      <c r="AS10" s="50"/>
      <c r="AT10" s="45">
        <f>データ!W6</f>
        <v>0.1</v>
      </c>
      <c r="AU10" s="45"/>
      <c r="AV10" s="45"/>
      <c r="AW10" s="45"/>
      <c r="AX10" s="45"/>
      <c r="AY10" s="45"/>
      <c r="AZ10" s="45"/>
      <c r="BA10" s="45"/>
      <c r="BB10" s="45">
        <f>データ!X6</f>
        <v>990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8QdezDCQBMXcGcd6tTX9gNCY69Q4NE905ouJT/lbFYdTLZmwQH1EL7DkuExbRONoO37gsBx8UvucVT+BK4fvpg==" saltValue="v5tijwMLuTafEu+QQpxP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434248</v>
      </c>
      <c r="D6" s="33">
        <f t="shared" si="3"/>
        <v>47</v>
      </c>
      <c r="E6" s="33">
        <f t="shared" si="3"/>
        <v>18</v>
      </c>
      <c r="F6" s="33">
        <f t="shared" si="3"/>
        <v>0</v>
      </c>
      <c r="G6" s="33">
        <f t="shared" si="3"/>
        <v>0</v>
      </c>
      <c r="H6" s="33" t="str">
        <f t="shared" si="3"/>
        <v>熊本県　小国町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1.4</v>
      </c>
      <c r="Q6" s="34">
        <f t="shared" si="3"/>
        <v>100</v>
      </c>
      <c r="R6" s="34">
        <f t="shared" si="3"/>
        <v>4750</v>
      </c>
      <c r="S6" s="34">
        <f t="shared" si="3"/>
        <v>7136</v>
      </c>
      <c r="T6" s="34">
        <f t="shared" si="3"/>
        <v>136.94</v>
      </c>
      <c r="U6" s="34">
        <f t="shared" si="3"/>
        <v>52.11</v>
      </c>
      <c r="V6" s="34">
        <f t="shared" si="3"/>
        <v>99</v>
      </c>
      <c r="W6" s="34">
        <f t="shared" si="3"/>
        <v>0.1</v>
      </c>
      <c r="X6" s="34">
        <f t="shared" si="3"/>
        <v>990</v>
      </c>
      <c r="Y6" s="35">
        <f>IF(Y7="",NA(),Y7)</f>
        <v>57.98</v>
      </c>
      <c r="Z6" s="35">
        <f t="shared" ref="Z6:AH6" si="4">IF(Z7="",NA(),Z7)</f>
        <v>61.03</v>
      </c>
      <c r="AA6" s="35">
        <f t="shared" si="4"/>
        <v>69.069999999999993</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890.63</v>
      </c>
      <c r="BG6" s="35">
        <f t="shared" ref="BG6:BO6" si="7">IF(BG7="",NA(),BG7)</f>
        <v>736.54</v>
      </c>
      <c r="BH6" s="35">
        <f t="shared" si="7"/>
        <v>803</v>
      </c>
      <c r="BI6" s="35">
        <f t="shared" si="7"/>
        <v>692.43</v>
      </c>
      <c r="BJ6" s="35">
        <f t="shared" si="7"/>
        <v>528.64</v>
      </c>
      <c r="BK6" s="35">
        <f t="shared" si="7"/>
        <v>416.91</v>
      </c>
      <c r="BL6" s="35">
        <f t="shared" si="7"/>
        <v>392.19</v>
      </c>
      <c r="BM6" s="35">
        <f t="shared" si="7"/>
        <v>413.5</v>
      </c>
      <c r="BN6" s="35">
        <f t="shared" si="7"/>
        <v>407.42</v>
      </c>
      <c r="BO6" s="35">
        <f t="shared" si="7"/>
        <v>386.46</v>
      </c>
      <c r="BP6" s="34" t="str">
        <f>IF(BP7="","",IF(BP7="-","【-】","【"&amp;SUBSTITUTE(TEXT(BP7,"#,##0.00"),"-","△")&amp;"】"))</f>
        <v>【325.02】</v>
      </c>
      <c r="BQ6" s="35">
        <f>IF(BQ7="",NA(),BQ7)</f>
        <v>35.15</v>
      </c>
      <c r="BR6" s="35">
        <f t="shared" ref="BR6:BZ6" si="8">IF(BR7="",NA(),BR7)</f>
        <v>38.19</v>
      </c>
      <c r="BS6" s="35">
        <f t="shared" si="8"/>
        <v>49.62</v>
      </c>
      <c r="BT6" s="35">
        <f t="shared" si="8"/>
        <v>42.59</v>
      </c>
      <c r="BU6" s="35">
        <f t="shared" si="8"/>
        <v>46.65</v>
      </c>
      <c r="BV6" s="35">
        <f t="shared" si="8"/>
        <v>57.93</v>
      </c>
      <c r="BW6" s="35">
        <f t="shared" si="8"/>
        <v>57.03</v>
      </c>
      <c r="BX6" s="35">
        <f t="shared" si="8"/>
        <v>55.84</v>
      </c>
      <c r="BY6" s="35">
        <f t="shared" si="8"/>
        <v>57.08</v>
      </c>
      <c r="BZ6" s="35">
        <f t="shared" si="8"/>
        <v>55.85</v>
      </c>
      <c r="CA6" s="34" t="str">
        <f>IF(CA7="","",IF(CA7="-","【-】","【"&amp;SUBSTITUTE(TEXT(CA7,"#,##0.00"),"-","△")&amp;"】"))</f>
        <v>【60.61】</v>
      </c>
      <c r="CB6" s="35">
        <f>IF(CB7="",NA(),CB7)</f>
        <v>511.86</v>
      </c>
      <c r="CC6" s="35">
        <f t="shared" ref="CC6:CK6" si="9">IF(CC7="",NA(),CC7)</f>
        <v>403.33</v>
      </c>
      <c r="CD6" s="35">
        <f t="shared" si="9"/>
        <v>309.41000000000003</v>
      </c>
      <c r="CE6" s="35">
        <f t="shared" si="9"/>
        <v>386.27</v>
      </c>
      <c r="CF6" s="35">
        <f t="shared" si="9"/>
        <v>405.78</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33.33</v>
      </c>
      <c r="CN6" s="35">
        <f t="shared" ref="CN6:CV6" si="10">IF(CN7="",NA(),CN7)</f>
        <v>33.33</v>
      </c>
      <c r="CO6" s="35">
        <f t="shared" si="10"/>
        <v>33.33</v>
      </c>
      <c r="CP6" s="35">
        <f t="shared" si="10"/>
        <v>33.33</v>
      </c>
      <c r="CQ6" s="35">
        <f t="shared" si="10"/>
        <v>33.33</v>
      </c>
      <c r="CR6" s="35">
        <f t="shared" si="10"/>
        <v>59.08</v>
      </c>
      <c r="CS6" s="35">
        <f t="shared" si="10"/>
        <v>58.25</v>
      </c>
      <c r="CT6" s="35">
        <f t="shared" si="10"/>
        <v>61.55</v>
      </c>
      <c r="CU6" s="35">
        <f t="shared" si="10"/>
        <v>57.22</v>
      </c>
      <c r="CV6" s="35">
        <f t="shared" si="10"/>
        <v>54.93</v>
      </c>
      <c r="CW6" s="34" t="str">
        <f>IF(CW7="","",IF(CW7="-","【-】","【"&amp;SUBSTITUTE(TEXT(CW7,"#,##0.00"),"-","△")&amp;"】"))</f>
        <v>【57.80】</v>
      </c>
      <c r="CX6" s="35">
        <f>IF(CX7="",NA(),CX7)</f>
        <v>82.26</v>
      </c>
      <c r="CY6" s="35">
        <f t="shared" ref="CY6:DG6" si="11">IF(CY7="",NA(),CY7)</f>
        <v>78.569999999999993</v>
      </c>
      <c r="CZ6" s="35">
        <f t="shared" si="11"/>
        <v>72.87</v>
      </c>
      <c r="DA6" s="35">
        <f t="shared" si="11"/>
        <v>67.44</v>
      </c>
      <c r="DB6" s="35">
        <f t="shared" si="11"/>
        <v>88.89</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434248</v>
      </c>
      <c r="D7" s="37">
        <v>47</v>
      </c>
      <c r="E7" s="37">
        <v>18</v>
      </c>
      <c r="F7" s="37">
        <v>0</v>
      </c>
      <c r="G7" s="37">
        <v>0</v>
      </c>
      <c r="H7" s="37" t="s">
        <v>98</v>
      </c>
      <c r="I7" s="37" t="s">
        <v>99</v>
      </c>
      <c r="J7" s="37" t="s">
        <v>100</v>
      </c>
      <c r="K7" s="37" t="s">
        <v>101</v>
      </c>
      <c r="L7" s="37" t="s">
        <v>102</v>
      </c>
      <c r="M7" s="37" t="s">
        <v>103</v>
      </c>
      <c r="N7" s="38" t="s">
        <v>104</v>
      </c>
      <c r="O7" s="38" t="s">
        <v>105</v>
      </c>
      <c r="P7" s="38">
        <v>1.4</v>
      </c>
      <c r="Q7" s="38">
        <v>100</v>
      </c>
      <c r="R7" s="38">
        <v>4750</v>
      </c>
      <c r="S7" s="38">
        <v>7136</v>
      </c>
      <c r="T7" s="38">
        <v>136.94</v>
      </c>
      <c r="U7" s="38">
        <v>52.11</v>
      </c>
      <c r="V7" s="38">
        <v>99</v>
      </c>
      <c r="W7" s="38">
        <v>0.1</v>
      </c>
      <c r="X7" s="38">
        <v>990</v>
      </c>
      <c r="Y7" s="38">
        <v>57.98</v>
      </c>
      <c r="Z7" s="38">
        <v>61.03</v>
      </c>
      <c r="AA7" s="38">
        <v>69.069999999999993</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890.63</v>
      </c>
      <c r="BG7" s="38">
        <v>736.54</v>
      </c>
      <c r="BH7" s="38">
        <v>803</v>
      </c>
      <c r="BI7" s="38">
        <v>692.43</v>
      </c>
      <c r="BJ7" s="38">
        <v>528.64</v>
      </c>
      <c r="BK7" s="38">
        <v>416.91</v>
      </c>
      <c r="BL7" s="38">
        <v>392.19</v>
      </c>
      <c r="BM7" s="38">
        <v>413.5</v>
      </c>
      <c r="BN7" s="38">
        <v>407.42</v>
      </c>
      <c r="BO7" s="38">
        <v>386.46</v>
      </c>
      <c r="BP7" s="38">
        <v>325.02</v>
      </c>
      <c r="BQ7" s="38">
        <v>35.15</v>
      </c>
      <c r="BR7" s="38">
        <v>38.19</v>
      </c>
      <c r="BS7" s="38">
        <v>49.62</v>
      </c>
      <c r="BT7" s="38">
        <v>42.59</v>
      </c>
      <c r="BU7" s="38">
        <v>46.65</v>
      </c>
      <c r="BV7" s="38">
        <v>57.93</v>
      </c>
      <c r="BW7" s="38">
        <v>57.03</v>
      </c>
      <c r="BX7" s="38">
        <v>55.84</v>
      </c>
      <c r="BY7" s="38">
        <v>57.08</v>
      </c>
      <c r="BZ7" s="38">
        <v>55.85</v>
      </c>
      <c r="CA7" s="38">
        <v>60.61</v>
      </c>
      <c r="CB7" s="38">
        <v>511.86</v>
      </c>
      <c r="CC7" s="38">
        <v>403.33</v>
      </c>
      <c r="CD7" s="38">
        <v>309.41000000000003</v>
      </c>
      <c r="CE7" s="38">
        <v>386.27</v>
      </c>
      <c r="CF7" s="38">
        <v>405.78</v>
      </c>
      <c r="CG7" s="38">
        <v>276.93</v>
      </c>
      <c r="CH7" s="38">
        <v>283.73</v>
      </c>
      <c r="CI7" s="38">
        <v>287.57</v>
      </c>
      <c r="CJ7" s="38">
        <v>286.86</v>
      </c>
      <c r="CK7" s="38">
        <v>287.91000000000003</v>
      </c>
      <c r="CL7" s="38">
        <v>270.94</v>
      </c>
      <c r="CM7" s="38">
        <v>33.33</v>
      </c>
      <c r="CN7" s="38">
        <v>33.33</v>
      </c>
      <c r="CO7" s="38">
        <v>33.33</v>
      </c>
      <c r="CP7" s="38">
        <v>33.33</v>
      </c>
      <c r="CQ7" s="38">
        <v>33.33</v>
      </c>
      <c r="CR7" s="38">
        <v>59.08</v>
      </c>
      <c r="CS7" s="38">
        <v>58.25</v>
      </c>
      <c r="CT7" s="38">
        <v>61.55</v>
      </c>
      <c r="CU7" s="38">
        <v>57.22</v>
      </c>
      <c r="CV7" s="38">
        <v>54.93</v>
      </c>
      <c r="CW7" s="38">
        <v>57.8</v>
      </c>
      <c r="CX7" s="38">
        <v>82.26</v>
      </c>
      <c r="CY7" s="38">
        <v>78.569999999999993</v>
      </c>
      <c r="CZ7" s="38">
        <v>72.87</v>
      </c>
      <c r="DA7" s="38">
        <v>67.44</v>
      </c>
      <c r="DB7" s="38">
        <v>88.89</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dcterms:created xsi:type="dcterms:W3CDTF">2019-12-05T05:30:31Z</dcterms:created>
  <dcterms:modified xsi:type="dcterms:W3CDTF">2020-02-05T00:58:11Z</dcterms:modified>
  <cp:category/>
</cp:coreProperties>
</file>