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4Y9v4nFM8EiCfsDupre5W1IICPMapgO+WF9lEcoF2+YR7rDZCoox1XzIre0+hWAKdNH8984M6BFrsvEmx7qzwg==" workbookSaltValue="waaV5+MJqvFQZcxJtvdUQg==" workbookSpinCount="100000" lockStructure="1"/>
  <bookViews>
    <workbookView xWindow="0" yWindow="0" windowWidth="15360" windowHeight="7635"/>
  </bookViews>
  <sheets>
    <sheet name="法非適用_下水道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AT8" i="4" s="1"/>
  <c r="S6" i="5"/>
  <c r="R6" i="5"/>
  <c r="AD10" i="4" s="1"/>
  <c r="Q6" i="5"/>
  <c r="P6" i="5"/>
  <c r="P10" i="4" s="1"/>
  <c r="O6" i="5"/>
  <c r="N6" i="5"/>
  <c r="B10" i="4" s="1"/>
  <c r="M6" i="5"/>
  <c r="L6" i="5"/>
  <c r="K6" i="5"/>
  <c r="J6" i="5"/>
  <c r="I6" i="5"/>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BB10" i="4"/>
  <c r="AT10" i="4"/>
  <c r="AL10" i="4"/>
  <c r="W10" i="4"/>
  <c r="I10" i="4"/>
  <c r="BB8" i="4"/>
  <c r="AL8" i="4"/>
  <c r="AD8" i="4"/>
  <c r="W8" i="4"/>
  <c r="P8" i="4"/>
  <c r="I8" i="4"/>
  <c r="B8" i="4"/>
  <c r="B6" i="4"/>
  <c r="C10" i="5" l="1"/>
  <c r="D10" i="5"/>
  <c r="E10" i="5"/>
  <c r="B10" i="5"/>
</calcChain>
</file>

<file path=xl/sharedStrings.xml><?xml version="1.0" encoding="utf-8"?>
<sst xmlns="http://schemas.openxmlformats.org/spreadsheetml/2006/main" count="244" uniqueCount="114">
  <si>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</si>
  <si>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</si>
  <si>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</si>
  <si>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</si>
  <si>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</si>
  <si>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</si>
  <si>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</si>
  <si>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</si>
  <si>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</si>
  <si>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</si>
  <si>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</si>
  <si>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</si>
  <si>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</si>
  <si>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</si>
  <si>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</si>
  <si>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</si>
  <si>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</si>
  <si>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</si>
  <si>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</si>
  <si>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</si>
  <si>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</si>
  <si>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</si>
  <si>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</si>
  <si>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</si>
  <si>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</si>
  <si>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</si>
  <si>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</si>
  <si>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</si>
  <si>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</si>
  <si>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</si>
  <si>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</si>
  <si>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</si>
  <si>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</si>
  <si>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</si>
  <si>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</si>
  <si>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</si>
  <si>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</si>
  <si>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</si>
  <si>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</si>
  <si>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</si>
  <si>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</si>
  <si>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</si>
  <si>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</si>
  <si>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</si>
  <si>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</si>
  <si>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</si>
  <si>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</si>
  <si>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</si>
  <si>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</si>
  <si>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</si>
  <si>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</si>
  <si>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</si>
  <si>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</si>
  <si>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</si>
  <si>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</si>
  <si>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</si>
  <si>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</si>
  <si>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</si>
  <si>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</si>
  <si>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</si>
  <si>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</si>
  <si>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</si>
  <si>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</si>
  <si>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</si>
  <si>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</si>
  <si>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</si>
  <si>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</si>
  <si>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</si>
  <si>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</si>
  <si>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</si>
  <si>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</si>
  <si>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</si>
  <si>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</si>
  <si>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</si>
  <si>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</si>
  <si>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</si>
  <si>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</si>
  <si>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</si>
  <si>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</si>
  <si>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</si>
  <si>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</si>
  <si>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</si>
  <si>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</si>
  <si>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</si>
  <si>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</si>
  <si>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</si>
  <si>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</si>
  <si>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</si>
  <si>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</si>
  <si>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</si>
  <si>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</si>
  <si>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</si>
  <si>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</si>
  <si>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</si>
  <si>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</si>
  <si>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</si>
  <si>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</si>
  <si>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</si>
  <si>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菊池市</t>
  </si>
  <si>
    <t>法非適用</t>
  </si>
  <si>
    <t>下水道事業</t>
  </si>
  <si>
    <t>特定地域生活排水処理</t>
  </si>
  <si>
    <t>K2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</si>
  <si>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</si>
  <si>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</si>
  <si>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</si>
  <si>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</si>
  <si>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</si>
  <si>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</si>
  <si>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</si>
  <si>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</si>
  <si>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市設置浄化槽については、供用開始より１５年程度経過しているが、耐用年数に達していないため、老朽化は見れない。
しかし現在、浄化槽の寄附採納事業を行っており、耐用年数に近いものも受け入れているため、今後、修繕や入れ替え等が発生することも考えられる。</t>
    <rPh sb="1" eb="2">
      <t>シ</t>
    </rPh>
    <rPh sb="2" eb="4">
      <t>セッチ</t>
    </rPh>
    <rPh sb="4" eb="7">
      <t>ジョウカソウ</t>
    </rPh>
    <rPh sb="13" eb="15">
      <t>キョウヨウ</t>
    </rPh>
    <rPh sb="59" eb="61">
      <t>ゲンザイ</t>
    </rPh>
    <rPh sb="62" eb="65">
      <t>ジョウカソウ</t>
    </rPh>
    <rPh sb="66" eb="68">
      <t>キフ</t>
    </rPh>
    <rPh sb="68" eb="70">
      <t>サイノウ</t>
    </rPh>
    <rPh sb="70" eb="72">
      <t>ジギョウ</t>
    </rPh>
    <rPh sb="73" eb="74">
      <t>イ</t>
    </rPh>
    <rPh sb="79" eb="81">
      <t>タイヨウ</t>
    </rPh>
    <rPh sb="81" eb="83">
      <t>ネンスウ</t>
    </rPh>
    <rPh sb="84" eb="85">
      <t>チカ</t>
    </rPh>
    <rPh sb="89" eb="90">
      <t>ウ</t>
    </rPh>
    <rPh sb="91" eb="92">
      <t>イ</t>
    </rPh>
    <rPh sb="99" eb="101">
      <t>コンゴ</t>
    </rPh>
    <rPh sb="102" eb="104">
      <t>シュウゼン</t>
    </rPh>
    <rPh sb="105" eb="106">
      <t>イ</t>
    </rPh>
    <rPh sb="107" eb="108">
      <t>カ</t>
    </rPh>
    <rPh sb="109" eb="110">
      <t>トウ</t>
    </rPh>
    <rPh sb="111" eb="113">
      <t>ハッセイ</t>
    </rPh>
    <rPh sb="118" eb="119">
      <t>カンガ</t>
    </rPh>
    <phoneticPr fontId="4"/>
  </si>
  <si>
    <t>　収益的収支比率は経年比較で若干増加したが、委託料等の維持管理費の増加が見込まれるため、収支のバランスに注意が必要である。
また、経費回収率は類似団体と比較した場合、若干下回った。使用料で維持管理費を賄えていないが、今後、接続件数が増加する事業であるため、経営の健全化に、より一層努める必要がある。
　汚水処理原価については、類似団体との比較で上回っていることから、今後も継続し経費削減に努め処理原価を縮小する必要がある。</t>
    <rPh sb="14" eb="16">
      <t>ジャッカン</t>
    </rPh>
    <rPh sb="16" eb="18">
      <t>ゾウカ</t>
    </rPh>
    <rPh sb="22" eb="25">
      <t>イタクリョウ</t>
    </rPh>
    <rPh sb="25" eb="26">
      <t>トウ</t>
    </rPh>
    <rPh sb="27" eb="29">
      <t>イジ</t>
    </rPh>
    <rPh sb="29" eb="32">
      <t>カンリヒ</t>
    </rPh>
    <rPh sb="33" eb="35">
      <t>ゾウカ</t>
    </rPh>
    <rPh sb="36" eb="38">
      <t>ミコ</t>
    </rPh>
    <rPh sb="44" eb="46">
      <t>シュウシ</t>
    </rPh>
    <rPh sb="52" eb="54">
      <t>チュウイ</t>
    </rPh>
    <rPh sb="55" eb="57">
      <t>ヒツヨウ</t>
    </rPh>
    <rPh sb="83" eb="85">
      <t>ジャッカン</t>
    </rPh>
    <rPh sb="85" eb="87">
      <t>シタマワ</t>
    </rPh>
    <rPh sb="90" eb="93">
      <t>シヨウリョウ</t>
    </rPh>
    <rPh sb="94" eb="96">
      <t>イジ</t>
    </rPh>
    <rPh sb="96" eb="99">
      <t>カンリヒ</t>
    </rPh>
    <rPh sb="100" eb="101">
      <t>マカナ</t>
    </rPh>
    <rPh sb="196" eb="198">
      <t>ショリ</t>
    </rPh>
    <rPh sb="198" eb="200">
      <t>ゲンカ</t>
    </rPh>
    <rPh sb="201" eb="203">
      <t>シュクショウ</t>
    </rPh>
    <phoneticPr fontId="4"/>
  </si>
  <si>
    <t>　現在の経営状況として、経費回収率等も類似団体と比べ同等となっているが、今後、接続数の増加に伴い維持管理費等が増加することが見込まれるため、徐々に悪化すると思われる。
料金設定が総務省の「下水道財政の在り方に関する研究会」で示されている金額と比較した場合や、本市の他事業と比較した場合かなり高くなっていたことから、市内他事業との受益者間の格差緩和を目的に平成２８年度より料金改定を実施し人槽制から人頭制へ移行した。
今後の料金改定は経営状況を踏まえ、慎重に検討しなくてはならない。
汚水処理原価は類似団体と比較し高くなっていることから、令和２年度に経営戦略を策定し、経営分析を十分行ったうえで、今後も経費削減を意識した経営を行わなくてはならない。</t>
    <rPh sb="36" eb="38">
      <t>コンゴ</t>
    </rPh>
    <rPh sb="39" eb="41">
      <t>セツゾク</t>
    </rPh>
    <rPh sb="41" eb="42">
      <t>スウ</t>
    </rPh>
    <rPh sb="43" eb="45">
      <t>ゾウカ</t>
    </rPh>
    <rPh sb="46" eb="47">
      <t>トモナ</t>
    </rPh>
    <rPh sb="48" eb="50">
      <t>イジ</t>
    </rPh>
    <rPh sb="50" eb="53">
      <t>カンリヒ</t>
    </rPh>
    <rPh sb="53" eb="54">
      <t>トウ</t>
    </rPh>
    <rPh sb="55" eb="57">
      <t>ゾウカ</t>
    </rPh>
    <rPh sb="62" eb="64">
      <t>ミコ</t>
    </rPh>
    <rPh sb="70" eb="72">
      <t>ジョジョ</t>
    </rPh>
    <rPh sb="73" eb="75">
      <t>アッカ</t>
    </rPh>
    <rPh sb="78" eb="79">
      <t>オモ</t>
    </rPh>
    <rPh sb="268" eb="270">
      <t>レイワ</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</si>
</sst>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76" formatCode="#,##0;&quot;△&quot;#,##0"/>
    <numFmt numFmtId="177" formatCode="#,##0.00;&quot;△&quot;#,##0.00"/>
    <numFmt numFmtId="178" formatCode="#,##0.00;&quot;△&quot;#,##0.00;&quot;-&quot;"/>
    <numFmt numFmtId="179" formatCode="0.00_);[Red]\(0.00\)"/>
    <numFmt numFmtId="180" formatCode="ge"/>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4A49-4418-B19B-0FCEAA2135DA}"/>
            </c:ext>
          </c:extLst>
        </c:ser>
        <c:dLbls>
          <c:showLegendKey val="0"/>
          <c:showVal val="0"/>
          <c:showCatName val="0"/>
          <c:showSerName val="0"/>
          <c:showPercent val="0"/>
          <c:showBubbleSize val="0"/>
        </c:dLbls>
        <c:gapWidth val="150"/>
        <c:axId val="209538048"/>
        <c:axId val="209544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xmlns:c16r2="http://schemas.microsoft.com/office/drawing/2015/06/chart">
            <c:ext xmlns:c16="http://schemas.microsoft.com/office/drawing/2014/chart" uri="{C3380CC4-5D6E-409C-BE32-E72D297353CC}">
              <c16:uniqueId val="{00000001-4A49-4418-B19B-0FCEAA2135DA}"/>
            </c:ext>
          </c:extLst>
        </c:ser>
        <c:dLbls>
          <c:showLegendKey val="0"/>
          <c:showVal val="0"/>
          <c:showCatName val="0"/>
          <c:showSerName val="0"/>
          <c:showPercent val="0"/>
          <c:showBubbleSize val="0"/>
        </c:dLbls>
        <c:marker val="1"/>
        <c:smooth val="0"/>
        <c:axId val="209538048"/>
        <c:axId val="209544320"/>
      </c:lineChart>
      <c:dateAx>
        <c:axId val="209538048"/>
        <c:scaling>
          <c:orientation val="minMax"/>
        </c:scaling>
        <c:delete val="1"/>
        <c:axPos val="b"/>
        <c:numFmt formatCode="ge" sourceLinked="1"/>
        <c:majorTickMark val="none"/>
        <c:minorTickMark val="none"/>
        <c:tickLblPos val="none"/>
        <c:crossAx val="209544320"/>
        <c:crosses val="autoZero"/>
        <c:auto val="1"/>
        <c:lblOffset val="100"/>
        <c:baseTimeUnit val="years"/>
      </c:dateAx>
      <c:valAx>
        <c:axId val="209544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38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78A4-4C1E-8CB2-5A85C08FF46E}"/>
            </c:ext>
          </c:extLst>
        </c:ser>
        <c:dLbls>
          <c:showLegendKey val="0"/>
          <c:showVal val="0"/>
          <c:showCatName val="0"/>
          <c:showSerName val="0"/>
          <c:showPercent val="0"/>
          <c:showBubbleSize val="0"/>
        </c:dLbls>
        <c:gapWidth val="150"/>
        <c:axId val="128867712"/>
        <c:axId val="1288739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59.08</c:v>
                </c:pt>
                <c:pt idx="1">
                  <c:v>58.25</c:v>
                </c:pt>
                <c:pt idx="2">
                  <c:v>61.55</c:v>
                </c:pt>
                <c:pt idx="3">
                  <c:v>57.22</c:v>
                </c:pt>
                <c:pt idx="4">
                  <c:v>59.94</c:v>
                </c:pt>
              </c:numCache>
            </c:numRef>
          </c:val>
          <c:smooth val="0"/>
          <c:extLst xmlns:c16r2="http://schemas.microsoft.com/office/drawing/2015/06/chart">
            <c:ext xmlns:c16="http://schemas.microsoft.com/office/drawing/2014/chart" uri="{C3380CC4-5D6E-409C-BE32-E72D297353CC}">
              <c16:uniqueId val="{00000001-78A4-4C1E-8CB2-5A85C08FF46E}"/>
            </c:ext>
          </c:extLst>
        </c:ser>
        <c:dLbls>
          <c:showLegendKey val="0"/>
          <c:showVal val="0"/>
          <c:showCatName val="0"/>
          <c:showSerName val="0"/>
          <c:showPercent val="0"/>
          <c:showBubbleSize val="0"/>
        </c:dLbls>
        <c:marker val="1"/>
        <c:smooth val="0"/>
        <c:axId val="128867712"/>
        <c:axId val="128873984"/>
      </c:lineChart>
      <c:dateAx>
        <c:axId val="128867712"/>
        <c:scaling>
          <c:orientation val="minMax"/>
        </c:scaling>
        <c:delete val="1"/>
        <c:axPos val="b"/>
        <c:numFmt formatCode="ge" sourceLinked="1"/>
        <c:majorTickMark val="none"/>
        <c:minorTickMark val="none"/>
        <c:tickLblPos val="none"/>
        <c:crossAx val="128873984"/>
        <c:crosses val="autoZero"/>
        <c:auto val="1"/>
        <c:lblOffset val="100"/>
        <c:baseTimeUnit val="years"/>
      </c:dateAx>
      <c:valAx>
        <c:axId val="1288739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8677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100</c:v>
                </c:pt>
                <c:pt idx="1">
                  <c:v>100</c:v>
                </c:pt>
                <c:pt idx="2">
                  <c:v>100</c:v>
                </c:pt>
                <c:pt idx="3">
                  <c:v>100</c:v>
                </c:pt>
                <c:pt idx="4">
                  <c:v>100</c:v>
                </c:pt>
              </c:numCache>
            </c:numRef>
          </c:val>
          <c:extLst xmlns:c16r2="http://schemas.microsoft.com/office/drawing/2015/06/chart">
            <c:ext xmlns:c16="http://schemas.microsoft.com/office/drawing/2014/chart" uri="{C3380CC4-5D6E-409C-BE32-E72D297353CC}">
              <c16:uniqueId val="{00000000-2C5B-48A7-8B90-83D28ECC8B84}"/>
            </c:ext>
          </c:extLst>
        </c:ser>
        <c:dLbls>
          <c:showLegendKey val="0"/>
          <c:showVal val="0"/>
          <c:showCatName val="0"/>
          <c:showSerName val="0"/>
          <c:showPercent val="0"/>
          <c:showBubbleSize val="0"/>
        </c:dLbls>
        <c:gapWidth val="150"/>
        <c:axId val="128933888"/>
        <c:axId val="1289358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77.12</c:v>
                </c:pt>
                <c:pt idx="1">
                  <c:v>68.150000000000006</c:v>
                </c:pt>
                <c:pt idx="2">
                  <c:v>67.489999999999995</c:v>
                </c:pt>
                <c:pt idx="3">
                  <c:v>67.290000000000006</c:v>
                </c:pt>
                <c:pt idx="4">
                  <c:v>89.66</c:v>
                </c:pt>
              </c:numCache>
            </c:numRef>
          </c:val>
          <c:smooth val="0"/>
          <c:extLst xmlns:c16r2="http://schemas.microsoft.com/office/drawing/2015/06/chart">
            <c:ext xmlns:c16="http://schemas.microsoft.com/office/drawing/2014/chart" uri="{C3380CC4-5D6E-409C-BE32-E72D297353CC}">
              <c16:uniqueId val="{00000001-2C5B-48A7-8B90-83D28ECC8B84}"/>
            </c:ext>
          </c:extLst>
        </c:ser>
        <c:dLbls>
          <c:showLegendKey val="0"/>
          <c:showVal val="0"/>
          <c:showCatName val="0"/>
          <c:showSerName val="0"/>
          <c:showPercent val="0"/>
          <c:showBubbleSize val="0"/>
        </c:dLbls>
        <c:marker val="1"/>
        <c:smooth val="0"/>
        <c:axId val="128933888"/>
        <c:axId val="128935808"/>
      </c:lineChart>
      <c:dateAx>
        <c:axId val="128933888"/>
        <c:scaling>
          <c:orientation val="minMax"/>
        </c:scaling>
        <c:delete val="1"/>
        <c:axPos val="b"/>
        <c:numFmt formatCode="ge" sourceLinked="1"/>
        <c:majorTickMark val="none"/>
        <c:minorTickMark val="none"/>
        <c:tickLblPos val="none"/>
        <c:crossAx val="128935808"/>
        <c:crosses val="autoZero"/>
        <c:auto val="1"/>
        <c:lblOffset val="100"/>
        <c:baseTimeUnit val="years"/>
      </c:dateAx>
      <c:valAx>
        <c:axId val="1289358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338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95.27</c:v>
                </c:pt>
                <c:pt idx="1">
                  <c:v>96.43</c:v>
                </c:pt>
                <c:pt idx="2">
                  <c:v>95.77</c:v>
                </c:pt>
                <c:pt idx="3">
                  <c:v>93.29</c:v>
                </c:pt>
                <c:pt idx="4">
                  <c:v>94.49</c:v>
                </c:pt>
              </c:numCache>
            </c:numRef>
          </c:val>
          <c:extLst xmlns:c16r2="http://schemas.microsoft.com/office/drawing/2015/06/chart">
            <c:ext xmlns:c16="http://schemas.microsoft.com/office/drawing/2014/chart" uri="{C3380CC4-5D6E-409C-BE32-E72D297353CC}">
              <c16:uniqueId val="{00000000-8124-421A-8CE6-A90616AC4271}"/>
            </c:ext>
          </c:extLst>
        </c:ser>
        <c:dLbls>
          <c:showLegendKey val="0"/>
          <c:showVal val="0"/>
          <c:showCatName val="0"/>
          <c:showSerName val="0"/>
          <c:showPercent val="0"/>
          <c:showBubbleSize val="0"/>
        </c:dLbls>
        <c:gapWidth val="150"/>
        <c:axId val="209575296"/>
        <c:axId val="2095938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8124-421A-8CE6-A90616AC4271}"/>
            </c:ext>
          </c:extLst>
        </c:ser>
        <c:dLbls>
          <c:showLegendKey val="0"/>
          <c:showVal val="0"/>
          <c:showCatName val="0"/>
          <c:showSerName val="0"/>
          <c:showPercent val="0"/>
          <c:showBubbleSize val="0"/>
        </c:dLbls>
        <c:marker val="1"/>
        <c:smooth val="0"/>
        <c:axId val="209575296"/>
        <c:axId val="209593856"/>
      </c:lineChart>
      <c:dateAx>
        <c:axId val="209575296"/>
        <c:scaling>
          <c:orientation val="minMax"/>
        </c:scaling>
        <c:delete val="1"/>
        <c:axPos val="b"/>
        <c:numFmt formatCode="ge" sourceLinked="1"/>
        <c:majorTickMark val="none"/>
        <c:minorTickMark val="none"/>
        <c:tickLblPos val="none"/>
        <c:crossAx val="209593856"/>
        <c:crosses val="autoZero"/>
        <c:auto val="1"/>
        <c:lblOffset val="100"/>
        <c:baseTimeUnit val="years"/>
      </c:dateAx>
      <c:valAx>
        <c:axId val="209593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957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7808-4A21-BDF1-07F9088BA7AC}"/>
            </c:ext>
          </c:extLst>
        </c:ser>
        <c:dLbls>
          <c:showLegendKey val="0"/>
          <c:showVal val="0"/>
          <c:showCatName val="0"/>
          <c:showSerName val="0"/>
          <c:showPercent val="0"/>
          <c:showBubbleSize val="0"/>
        </c:dLbls>
        <c:gapWidth val="150"/>
        <c:axId val="128548864"/>
        <c:axId val="12855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7808-4A21-BDF1-07F9088BA7AC}"/>
            </c:ext>
          </c:extLst>
        </c:ser>
        <c:dLbls>
          <c:showLegendKey val="0"/>
          <c:showVal val="0"/>
          <c:showCatName val="0"/>
          <c:showSerName val="0"/>
          <c:showPercent val="0"/>
          <c:showBubbleSize val="0"/>
        </c:dLbls>
        <c:marker val="1"/>
        <c:smooth val="0"/>
        <c:axId val="128548864"/>
        <c:axId val="128550784"/>
      </c:lineChart>
      <c:dateAx>
        <c:axId val="128548864"/>
        <c:scaling>
          <c:orientation val="minMax"/>
        </c:scaling>
        <c:delete val="1"/>
        <c:axPos val="b"/>
        <c:numFmt formatCode="ge" sourceLinked="1"/>
        <c:majorTickMark val="none"/>
        <c:minorTickMark val="none"/>
        <c:tickLblPos val="none"/>
        <c:crossAx val="128550784"/>
        <c:crosses val="autoZero"/>
        <c:auto val="1"/>
        <c:lblOffset val="100"/>
        <c:baseTimeUnit val="years"/>
      </c:dateAx>
      <c:valAx>
        <c:axId val="12855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48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9820-4A2E-9FCA-64695E3493C3}"/>
            </c:ext>
          </c:extLst>
        </c:ser>
        <c:dLbls>
          <c:showLegendKey val="0"/>
          <c:showVal val="0"/>
          <c:showCatName val="0"/>
          <c:showSerName val="0"/>
          <c:showPercent val="0"/>
          <c:showBubbleSize val="0"/>
        </c:dLbls>
        <c:gapWidth val="150"/>
        <c:axId val="128574592"/>
        <c:axId val="1285765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9820-4A2E-9FCA-64695E3493C3}"/>
            </c:ext>
          </c:extLst>
        </c:ser>
        <c:dLbls>
          <c:showLegendKey val="0"/>
          <c:showVal val="0"/>
          <c:showCatName val="0"/>
          <c:showSerName val="0"/>
          <c:showPercent val="0"/>
          <c:showBubbleSize val="0"/>
        </c:dLbls>
        <c:marker val="1"/>
        <c:smooth val="0"/>
        <c:axId val="128574592"/>
        <c:axId val="128576512"/>
      </c:lineChart>
      <c:dateAx>
        <c:axId val="128574592"/>
        <c:scaling>
          <c:orientation val="minMax"/>
        </c:scaling>
        <c:delete val="1"/>
        <c:axPos val="b"/>
        <c:numFmt formatCode="ge" sourceLinked="1"/>
        <c:majorTickMark val="none"/>
        <c:minorTickMark val="none"/>
        <c:tickLblPos val="none"/>
        <c:crossAx val="128576512"/>
        <c:crosses val="autoZero"/>
        <c:auto val="1"/>
        <c:lblOffset val="100"/>
        <c:baseTimeUnit val="years"/>
      </c:dateAx>
      <c:valAx>
        <c:axId val="1285765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574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7E4-4B55-ACCA-1C121CA523EE}"/>
            </c:ext>
          </c:extLst>
        </c:ser>
        <c:dLbls>
          <c:showLegendKey val="0"/>
          <c:showVal val="0"/>
          <c:showCatName val="0"/>
          <c:showSerName val="0"/>
          <c:showPercent val="0"/>
          <c:showBubbleSize val="0"/>
        </c:dLbls>
        <c:gapWidth val="150"/>
        <c:axId val="128624512"/>
        <c:axId val="128630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7E4-4B55-ACCA-1C121CA523EE}"/>
            </c:ext>
          </c:extLst>
        </c:ser>
        <c:dLbls>
          <c:showLegendKey val="0"/>
          <c:showVal val="0"/>
          <c:showCatName val="0"/>
          <c:showSerName val="0"/>
          <c:showPercent val="0"/>
          <c:showBubbleSize val="0"/>
        </c:dLbls>
        <c:marker val="1"/>
        <c:smooth val="0"/>
        <c:axId val="128624512"/>
        <c:axId val="128630784"/>
      </c:lineChart>
      <c:dateAx>
        <c:axId val="128624512"/>
        <c:scaling>
          <c:orientation val="minMax"/>
        </c:scaling>
        <c:delete val="1"/>
        <c:axPos val="b"/>
        <c:numFmt formatCode="ge" sourceLinked="1"/>
        <c:majorTickMark val="none"/>
        <c:minorTickMark val="none"/>
        <c:tickLblPos val="none"/>
        <c:crossAx val="128630784"/>
        <c:crosses val="autoZero"/>
        <c:auto val="1"/>
        <c:lblOffset val="100"/>
        <c:baseTimeUnit val="years"/>
      </c:dateAx>
      <c:valAx>
        <c:axId val="128630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6245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27E8-480A-AC51-E48569234B29}"/>
            </c:ext>
          </c:extLst>
        </c:ser>
        <c:dLbls>
          <c:showLegendKey val="0"/>
          <c:showVal val="0"/>
          <c:showCatName val="0"/>
          <c:showSerName val="0"/>
          <c:showPercent val="0"/>
          <c:showBubbleSize val="0"/>
        </c:dLbls>
        <c:gapWidth val="150"/>
        <c:axId val="128979328"/>
        <c:axId val="1289812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27E8-480A-AC51-E48569234B29}"/>
            </c:ext>
          </c:extLst>
        </c:ser>
        <c:dLbls>
          <c:showLegendKey val="0"/>
          <c:showVal val="0"/>
          <c:showCatName val="0"/>
          <c:showSerName val="0"/>
          <c:showPercent val="0"/>
          <c:showBubbleSize val="0"/>
        </c:dLbls>
        <c:marker val="1"/>
        <c:smooth val="0"/>
        <c:axId val="128979328"/>
        <c:axId val="128981248"/>
      </c:lineChart>
      <c:dateAx>
        <c:axId val="128979328"/>
        <c:scaling>
          <c:orientation val="minMax"/>
        </c:scaling>
        <c:delete val="1"/>
        <c:axPos val="b"/>
        <c:numFmt formatCode="ge" sourceLinked="1"/>
        <c:majorTickMark val="none"/>
        <c:minorTickMark val="none"/>
        <c:tickLblPos val="none"/>
        <c:crossAx val="128981248"/>
        <c:crosses val="autoZero"/>
        <c:auto val="1"/>
        <c:lblOffset val="100"/>
        <c:baseTimeUnit val="years"/>
      </c:dateAx>
      <c:valAx>
        <c:axId val="1289812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9793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159.36000000000001</c:v>
                </c:pt>
                <c:pt idx="1">
                  <c:v>124.14</c:v>
                </c:pt>
                <c:pt idx="2">
                  <c:v>194.75</c:v>
                </c:pt>
                <c:pt idx="3">
                  <c:v>241.16</c:v>
                </c:pt>
                <c:pt idx="4">
                  <c:v>191.01</c:v>
                </c:pt>
              </c:numCache>
            </c:numRef>
          </c:val>
          <c:extLst xmlns:c16r2="http://schemas.microsoft.com/office/drawing/2015/06/chart">
            <c:ext xmlns:c16="http://schemas.microsoft.com/office/drawing/2014/chart" uri="{C3380CC4-5D6E-409C-BE32-E72D297353CC}">
              <c16:uniqueId val="{00000000-7FE5-4DF6-8682-E46556D73A64}"/>
            </c:ext>
          </c:extLst>
        </c:ser>
        <c:dLbls>
          <c:showLegendKey val="0"/>
          <c:showVal val="0"/>
          <c:showCatName val="0"/>
          <c:showSerName val="0"/>
          <c:showPercent val="0"/>
          <c:showBubbleSize val="0"/>
        </c:dLbls>
        <c:gapWidth val="150"/>
        <c:axId val="128720896"/>
        <c:axId val="1287224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416.91</c:v>
                </c:pt>
                <c:pt idx="1">
                  <c:v>392.19</c:v>
                </c:pt>
                <c:pt idx="2">
                  <c:v>413.5</c:v>
                </c:pt>
                <c:pt idx="3">
                  <c:v>407.42</c:v>
                </c:pt>
                <c:pt idx="4">
                  <c:v>296.89</c:v>
                </c:pt>
              </c:numCache>
            </c:numRef>
          </c:val>
          <c:smooth val="0"/>
          <c:extLst xmlns:c16r2="http://schemas.microsoft.com/office/drawing/2015/06/chart">
            <c:ext xmlns:c16="http://schemas.microsoft.com/office/drawing/2014/chart" uri="{C3380CC4-5D6E-409C-BE32-E72D297353CC}">
              <c16:uniqueId val="{00000001-7FE5-4DF6-8682-E46556D73A64}"/>
            </c:ext>
          </c:extLst>
        </c:ser>
        <c:dLbls>
          <c:showLegendKey val="0"/>
          <c:showVal val="0"/>
          <c:showCatName val="0"/>
          <c:showSerName val="0"/>
          <c:showPercent val="0"/>
          <c:showBubbleSize val="0"/>
        </c:dLbls>
        <c:marker val="1"/>
        <c:smooth val="0"/>
        <c:axId val="128720896"/>
        <c:axId val="128722432"/>
      </c:lineChart>
      <c:dateAx>
        <c:axId val="128720896"/>
        <c:scaling>
          <c:orientation val="minMax"/>
        </c:scaling>
        <c:delete val="1"/>
        <c:axPos val="b"/>
        <c:numFmt formatCode="ge" sourceLinked="1"/>
        <c:majorTickMark val="none"/>
        <c:minorTickMark val="none"/>
        <c:tickLblPos val="none"/>
        <c:crossAx val="128722432"/>
        <c:crosses val="autoZero"/>
        <c:auto val="1"/>
        <c:lblOffset val="100"/>
        <c:baseTimeUnit val="years"/>
      </c:dateAx>
      <c:valAx>
        <c:axId val="1287224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208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86.24</c:v>
                </c:pt>
                <c:pt idx="1">
                  <c:v>84.47</c:v>
                </c:pt>
                <c:pt idx="2">
                  <c:v>62.83</c:v>
                </c:pt>
                <c:pt idx="3">
                  <c:v>56.99</c:v>
                </c:pt>
                <c:pt idx="4">
                  <c:v>57.94</c:v>
                </c:pt>
              </c:numCache>
            </c:numRef>
          </c:val>
          <c:extLst xmlns:c16r2="http://schemas.microsoft.com/office/drawing/2015/06/chart">
            <c:ext xmlns:c16="http://schemas.microsoft.com/office/drawing/2014/chart" uri="{C3380CC4-5D6E-409C-BE32-E72D297353CC}">
              <c16:uniqueId val="{00000000-CF1B-4A1F-8B1E-7FD8510D6873}"/>
            </c:ext>
          </c:extLst>
        </c:ser>
        <c:dLbls>
          <c:showLegendKey val="0"/>
          <c:showVal val="0"/>
          <c:showCatName val="0"/>
          <c:showSerName val="0"/>
          <c:showPercent val="0"/>
          <c:showBubbleSize val="0"/>
        </c:dLbls>
        <c:gapWidth val="150"/>
        <c:axId val="128732160"/>
        <c:axId val="1287425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57.93</c:v>
                </c:pt>
                <c:pt idx="1">
                  <c:v>57.03</c:v>
                </c:pt>
                <c:pt idx="2">
                  <c:v>55.84</c:v>
                </c:pt>
                <c:pt idx="3">
                  <c:v>57.08</c:v>
                </c:pt>
                <c:pt idx="4">
                  <c:v>63.06</c:v>
                </c:pt>
              </c:numCache>
            </c:numRef>
          </c:val>
          <c:smooth val="0"/>
          <c:extLst xmlns:c16r2="http://schemas.microsoft.com/office/drawing/2015/06/chart">
            <c:ext xmlns:c16="http://schemas.microsoft.com/office/drawing/2014/chart" uri="{C3380CC4-5D6E-409C-BE32-E72D297353CC}">
              <c16:uniqueId val="{00000001-CF1B-4A1F-8B1E-7FD8510D6873}"/>
            </c:ext>
          </c:extLst>
        </c:ser>
        <c:dLbls>
          <c:showLegendKey val="0"/>
          <c:showVal val="0"/>
          <c:showCatName val="0"/>
          <c:showSerName val="0"/>
          <c:showPercent val="0"/>
          <c:showBubbleSize val="0"/>
        </c:dLbls>
        <c:marker val="1"/>
        <c:smooth val="0"/>
        <c:axId val="128732160"/>
        <c:axId val="128742528"/>
      </c:lineChart>
      <c:dateAx>
        <c:axId val="128732160"/>
        <c:scaling>
          <c:orientation val="minMax"/>
        </c:scaling>
        <c:delete val="1"/>
        <c:axPos val="b"/>
        <c:numFmt formatCode="ge" sourceLinked="1"/>
        <c:majorTickMark val="none"/>
        <c:minorTickMark val="none"/>
        <c:tickLblPos val="none"/>
        <c:crossAx val="128742528"/>
        <c:crosses val="autoZero"/>
        <c:auto val="1"/>
        <c:lblOffset val="100"/>
        <c:baseTimeUnit val="years"/>
      </c:dateAx>
      <c:valAx>
        <c:axId val="1287425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32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274.12</c:v>
                </c:pt>
                <c:pt idx="1">
                  <c:v>282.37</c:v>
                </c:pt>
                <c:pt idx="2">
                  <c:v>277.22000000000003</c:v>
                </c:pt>
                <c:pt idx="3">
                  <c:v>331.24</c:v>
                </c:pt>
                <c:pt idx="4">
                  <c:v>332.74</c:v>
                </c:pt>
              </c:numCache>
            </c:numRef>
          </c:val>
          <c:extLst xmlns:c16r2="http://schemas.microsoft.com/office/drawing/2015/06/chart">
            <c:ext xmlns:c16="http://schemas.microsoft.com/office/drawing/2014/chart" uri="{C3380CC4-5D6E-409C-BE32-E72D297353CC}">
              <c16:uniqueId val="{00000000-08DF-45D1-AA40-DF0CEEA3B1CA}"/>
            </c:ext>
          </c:extLst>
        </c:ser>
        <c:dLbls>
          <c:showLegendKey val="0"/>
          <c:showVal val="0"/>
          <c:showCatName val="0"/>
          <c:showSerName val="0"/>
          <c:showPercent val="0"/>
          <c:showBubbleSize val="0"/>
        </c:dLbls>
        <c:gapWidth val="150"/>
        <c:axId val="128773120"/>
        <c:axId val="1288449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276.93</c:v>
                </c:pt>
                <c:pt idx="1">
                  <c:v>283.73</c:v>
                </c:pt>
                <c:pt idx="2">
                  <c:v>287.57</c:v>
                </c:pt>
                <c:pt idx="3">
                  <c:v>286.86</c:v>
                </c:pt>
                <c:pt idx="4">
                  <c:v>264.77</c:v>
                </c:pt>
              </c:numCache>
            </c:numRef>
          </c:val>
          <c:smooth val="0"/>
          <c:extLst xmlns:c16r2="http://schemas.microsoft.com/office/drawing/2015/06/chart">
            <c:ext xmlns:c16="http://schemas.microsoft.com/office/drawing/2014/chart" uri="{C3380CC4-5D6E-409C-BE32-E72D297353CC}">
              <c16:uniqueId val="{00000001-08DF-45D1-AA40-DF0CEEA3B1CA}"/>
            </c:ext>
          </c:extLst>
        </c:ser>
        <c:dLbls>
          <c:showLegendKey val="0"/>
          <c:showVal val="0"/>
          <c:showCatName val="0"/>
          <c:showSerName val="0"/>
          <c:showPercent val="0"/>
          <c:showBubbleSize val="0"/>
        </c:dLbls>
        <c:marker val="1"/>
        <c:smooth val="0"/>
        <c:axId val="128773120"/>
        <c:axId val="128844928"/>
      </c:lineChart>
      <c:dateAx>
        <c:axId val="128773120"/>
        <c:scaling>
          <c:orientation val="minMax"/>
        </c:scaling>
        <c:delete val="1"/>
        <c:axPos val="b"/>
        <c:numFmt formatCode="ge" sourceLinked="1"/>
        <c:majorTickMark val="none"/>
        <c:minorTickMark val="none"/>
        <c:tickLblPos val="none"/>
        <c:crossAx val="128844928"/>
        <c:crosses val="autoZero"/>
        <c:auto val="1"/>
        <c:lblOffset val="100"/>
        <c:baseTimeUnit val="years"/>
      </c:dateAx>
      <c:valAx>
        <c:axId val="1288449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28773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【325.02】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【78.90】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【57.80】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【270.94】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【60.61】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topLeftCell="A11" zoomScale="80" zoomScaleNormal="80" workbookViewId="0">
      <selection activeCell="BL66" sqref="BL66:BZ82"/>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熊本県　菊池市</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64" t="s">
        <v>1</v>
      </c>
      <c r="C7" s="64"/>
      <c r="D7" s="64"/>
      <c r="E7" s="64"/>
      <c r="F7" s="64"/>
      <c r="G7" s="64"/>
      <c r="H7" s="64"/>
      <c r="I7" s="64" t="s">
        <v>2</v>
      </c>
      <c r="J7" s="64"/>
      <c r="K7" s="64"/>
      <c r="L7" s="64"/>
      <c r="M7" s="64"/>
      <c r="N7" s="64"/>
      <c r="O7" s="64"/>
      <c r="P7" s="64" t="s">
        <v>3</v>
      </c>
      <c r="Q7" s="64"/>
      <c r="R7" s="64"/>
      <c r="S7" s="64"/>
      <c r="T7" s="64"/>
      <c r="U7" s="64"/>
      <c r="V7" s="64"/>
      <c r="W7" s="64" t="s">
        <v>4</v>
      </c>
      <c r="X7" s="64"/>
      <c r="Y7" s="64"/>
      <c r="Z7" s="64"/>
      <c r="AA7" s="64"/>
      <c r="AB7" s="64"/>
      <c r="AC7" s="64"/>
      <c r="AD7" s="64" t="s">
        <v>5</v>
      </c>
      <c r="AE7" s="64"/>
      <c r="AF7" s="64"/>
      <c r="AG7" s="64"/>
      <c r="AH7" s="64"/>
      <c r="AI7" s="64"/>
      <c r="AJ7" s="64"/>
      <c r="AK7" s="3"/>
      <c r="AL7" s="64" t="s">
        <v>6</v>
      </c>
      <c r="AM7" s="64"/>
      <c r="AN7" s="64"/>
      <c r="AO7" s="64"/>
      <c r="AP7" s="64"/>
      <c r="AQ7" s="64"/>
      <c r="AR7" s="64"/>
      <c r="AS7" s="64"/>
      <c r="AT7" s="64" t="s">
        <v>7</v>
      </c>
      <c r="AU7" s="64"/>
      <c r="AV7" s="64"/>
      <c r="AW7" s="64"/>
      <c r="AX7" s="64"/>
      <c r="AY7" s="64"/>
      <c r="AZ7" s="64"/>
      <c r="BA7" s="64"/>
      <c r="BB7" s="64" t="s">
        <v>8</v>
      </c>
      <c r="BC7" s="64"/>
      <c r="BD7" s="64"/>
      <c r="BE7" s="64"/>
      <c r="BF7" s="64"/>
      <c r="BG7" s="64"/>
      <c r="BH7" s="64"/>
      <c r="BI7" s="64"/>
      <c r="BJ7" s="3"/>
      <c r="BK7" s="3"/>
      <c r="BL7" s="4" t="s">
        <v>9</v>
      </c>
      <c r="BM7" s="5"/>
      <c r="BN7" s="5"/>
      <c r="BO7" s="5"/>
      <c r="BP7" s="5"/>
      <c r="BQ7" s="5"/>
      <c r="BR7" s="5"/>
      <c r="BS7" s="5"/>
      <c r="BT7" s="5"/>
      <c r="BU7" s="5"/>
      <c r="BV7" s="5"/>
      <c r="BW7" s="5"/>
      <c r="BX7" s="5"/>
      <c r="BY7" s="6"/>
    </row>
    <row r="8" spans="1:78" ht="18.75" customHeight="1" x14ac:dyDescent="0.15">
      <c r="A8" s="2"/>
      <c r="B8" s="71" t="str">
        <f>データ!I6</f>
        <v>法非適用</v>
      </c>
      <c r="C8" s="71"/>
      <c r="D8" s="71"/>
      <c r="E8" s="71"/>
      <c r="F8" s="71"/>
      <c r="G8" s="71"/>
      <c r="H8" s="71"/>
      <c r="I8" s="71" t="str">
        <f>データ!J6</f>
        <v>下水道事業</v>
      </c>
      <c r="J8" s="71"/>
      <c r="K8" s="71"/>
      <c r="L8" s="71"/>
      <c r="M8" s="71"/>
      <c r="N8" s="71"/>
      <c r="O8" s="71"/>
      <c r="P8" s="71" t="str">
        <f>データ!K6</f>
        <v>特定地域生活排水処理</v>
      </c>
      <c r="Q8" s="71"/>
      <c r="R8" s="71"/>
      <c r="S8" s="71"/>
      <c r="T8" s="71"/>
      <c r="U8" s="71"/>
      <c r="V8" s="71"/>
      <c r="W8" s="71" t="str">
        <f>データ!L6</f>
        <v>K2</v>
      </c>
      <c r="X8" s="71"/>
      <c r="Y8" s="71"/>
      <c r="Z8" s="71"/>
      <c r="AA8" s="71"/>
      <c r="AB8" s="71"/>
      <c r="AC8" s="71"/>
      <c r="AD8" s="72" t="str">
        <f>データ!$M$6</f>
        <v>非設置</v>
      </c>
      <c r="AE8" s="72"/>
      <c r="AF8" s="72"/>
      <c r="AG8" s="72"/>
      <c r="AH8" s="72"/>
      <c r="AI8" s="72"/>
      <c r="AJ8" s="72"/>
      <c r="AK8" s="3"/>
      <c r="AL8" s="68">
        <f>データ!S6</f>
        <v>49078</v>
      </c>
      <c r="AM8" s="68"/>
      <c r="AN8" s="68"/>
      <c r="AO8" s="68"/>
      <c r="AP8" s="68"/>
      <c r="AQ8" s="68"/>
      <c r="AR8" s="68"/>
      <c r="AS8" s="68"/>
      <c r="AT8" s="67">
        <f>データ!T6</f>
        <v>276.85000000000002</v>
      </c>
      <c r="AU8" s="67"/>
      <c r="AV8" s="67"/>
      <c r="AW8" s="67"/>
      <c r="AX8" s="67"/>
      <c r="AY8" s="67"/>
      <c r="AZ8" s="67"/>
      <c r="BA8" s="67"/>
      <c r="BB8" s="67">
        <f>データ!U6</f>
        <v>177.27</v>
      </c>
      <c r="BC8" s="67"/>
      <c r="BD8" s="67"/>
      <c r="BE8" s="67"/>
      <c r="BF8" s="67"/>
      <c r="BG8" s="67"/>
      <c r="BH8" s="67"/>
      <c r="BI8" s="67"/>
      <c r="BJ8" s="3"/>
      <c r="BK8" s="3"/>
      <c r="BL8" s="69" t="s">
        <v>10</v>
      </c>
      <c r="BM8" s="70"/>
      <c r="BN8" s="7" t="s">
        <v>11</v>
      </c>
      <c r="BO8" s="8"/>
      <c r="BP8" s="8"/>
      <c r="BQ8" s="8"/>
      <c r="BR8" s="8"/>
      <c r="BS8" s="8"/>
      <c r="BT8" s="8"/>
      <c r="BU8" s="8"/>
      <c r="BV8" s="8"/>
      <c r="BW8" s="8"/>
      <c r="BX8" s="8"/>
      <c r="BY8" s="9"/>
    </row>
    <row r="9" spans="1:78" ht="18.75" customHeight="1" x14ac:dyDescent="0.15">
      <c r="A9" s="2"/>
      <c r="B9" s="64" t="s">
        <v>12</v>
      </c>
      <c r="C9" s="64"/>
      <c r="D9" s="64"/>
      <c r="E9" s="64"/>
      <c r="F9" s="64"/>
      <c r="G9" s="64"/>
      <c r="H9" s="64"/>
      <c r="I9" s="64" t="s">
        <v>13</v>
      </c>
      <c r="J9" s="64"/>
      <c r="K9" s="64"/>
      <c r="L9" s="64"/>
      <c r="M9" s="64"/>
      <c r="N9" s="64"/>
      <c r="O9" s="64"/>
      <c r="P9" s="64" t="s">
        <v>14</v>
      </c>
      <c r="Q9" s="64"/>
      <c r="R9" s="64"/>
      <c r="S9" s="64"/>
      <c r="T9" s="64"/>
      <c r="U9" s="64"/>
      <c r="V9" s="64"/>
      <c r="W9" s="64" t="s">
        <v>15</v>
      </c>
      <c r="X9" s="64"/>
      <c r="Y9" s="64"/>
      <c r="Z9" s="64"/>
      <c r="AA9" s="64"/>
      <c r="AB9" s="64"/>
      <c r="AC9" s="64"/>
      <c r="AD9" s="64" t="s">
        <v>16</v>
      </c>
      <c r="AE9" s="64"/>
      <c r="AF9" s="64"/>
      <c r="AG9" s="64"/>
      <c r="AH9" s="64"/>
      <c r="AI9" s="64"/>
      <c r="AJ9" s="64"/>
      <c r="AK9" s="3"/>
      <c r="AL9" s="64" t="s">
        <v>17</v>
      </c>
      <c r="AM9" s="64"/>
      <c r="AN9" s="64"/>
      <c r="AO9" s="64"/>
      <c r="AP9" s="64"/>
      <c r="AQ9" s="64"/>
      <c r="AR9" s="64"/>
      <c r="AS9" s="64"/>
      <c r="AT9" s="64" t="s">
        <v>18</v>
      </c>
      <c r="AU9" s="64"/>
      <c r="AV9" s="64"/>
      <c r="AW9" s="64"/>
      <c r="AX9" s="64"/>
      <c r="AY9" s="64"/>
      <c r="AZ9" s="64"/>
      <c r="BA9" s="64"/>
      <c r="BB9" s="64" t="s">
        <v>19</v>
      </c>
      <c r="BC9" s="64"/>
      <c r="BD9" s="64"/>
      <c r="BE9" s="64"/>
      <c r="BF9" s="64"/>
      <c r="BG9" s="64"/>
      <c r="BH9" s="64"/>
      <c r="BI9" s="64"/>
      <c r="BJ9" s="3"/>
      <c r="BK9" s="3"/>
      <c r="BL9" s="65" t="s">
        <v>20</v>
      </c>
      <c r="BM9" s="66"/>
      <c r="BN9" s="10" t="s">
        <v>21</v>
      </c>
      <c r="BO9" s="11"/>
      <c r="BP9" s="11"/>
      <c r="BQ9" s="11"/>
      <c r="BR9" s="11"/>
      <c r="BS9" s="11"/>
      <c r="BT9" s="11"/>
      <c r="BU9" s="11"/>
      <c r="BV9" s="11"/>
      <c r="BW9" s="11"/>
      <c r="BX9" s="11"/>
      <c r="BY9" s="12"/>
    </row>
    <row r="10" spans="1:78" ht="18.75" customHeight="1" x14ac:dyDescent="0.15">
      <c r="A10" s="2"/>
      <c r="B10" s="67" t="str">
        <f>データ!N6</f>
        <v>-</v>
      </c>
      <c r="C10" s="67"/>
      <c r="D10" s="67"/>
      <c r="E10" s="67"/>
      <c r="F10" s="67"/>
      <c r="G10" s="67"/>
      <c r="H10" s="67"/>
      <c r="I10" s="67" t="str">
        <f>データ!O6</f>
        <v>該当数値なし</v>
      </c>
      <c r="J10" s="67"/>
      <c r="K10" s="67"/>
      <c r="L10" s="67"/>
      <c r="M10" s="67"/>
      <c r="N10" s="67"/>
      <c r="O10" s="67"/>
      <c r="P10" s="67">
        <f>データ!P6</f>
        <v>8.44</v>
      </c>
      <c r="Q10" s="67"/>
      <c r="R10" s="67"/>
      <c r="S10" s="67"/>
      <c r="T10" s="67"/>
      <c r="U10" s="67"/>
      <c r="V10" s="67"/>
      <c r="W10" s="67">
        <f>データ!Q6</f>
        <v>100</v>
      </c>
      <c r="X10" s="67"/>
      <c r="Y10" s="67"/>
      <c r="Z10" s="67"/>
      <c r="AA10" s="67"/>
      <c r="AB10" s="67"/>
      <c r="AC10" s="67"/>
      <c r="AD10" s="68">
        <f>データ!R6</f>
        <v>3780</v>
      </c>
      <c r="AE10" s="68"/>
      <c r="AF10" s="68"/>
      <c r="AG10" s="68"/>
      <c r="AH10" s="68"/>
      <c r="AI10" s="68"/>
      <c r="AJ10" s="68"/>
      <c r="AK10" s="2"/>
      <c r="AL10" s="68">
        <f>データ!V6</f>
        <v>4116</v>
      </c>
      <c r="AM10" s="68"/>
      <c r="AN10" s="68"/>
      <c r="AO10" s="68"/>
      <c r="AP10" s="68"/>
      <c r="AQ10" s="68"/>
      <c r="AR10" s="68"/>
      <c r="AS10" s="68"/>
      <c r="AT10" s="67">
        <f>データ!W6</f>
        <v>260.07</v>
      </c>
      <c r="AU10" s="67"/>
      <c r="AV10" s="67"/>
      <c r="AW10" s="67"/>
      <c r="AX10" s="67"/>
      <c r="AY10" s="67"/>
      <c r="AZ10" s="67"/>
      <c r="BA10" s="67"/>
      <c r="BB10" s="67">
        <f>データ!X6</f>
        <v>15.83</v>
      </c>
      <c r="BC10" s="67"/>
      <c r="BD10" s="67"/>
      <c r="BE10" s="67"/>
      <c r="BF10" s="67"/>
      <c r="BG10" s="67"/>
      <c r="BH10" s="67"/>
      <c r="BI10" s="67"/>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2" t="s">
        <v>112</v>
      </c>
      <c r="BM16" s="43"/>
      <c r="BN16" s="43"/>
      <c r="BO16" s="43"/>
      <c r="BP16" s="43"/>
      <c r="BQ16" s="43"/>
      <c r="BR16" s="43"/>
      <c r="BS16" s="43"/>
      <c r="BT16" s="43"/>
      <c r="BU16" s="43"/>
      <c r="BV16" s="43"/>
      <c r="BW16" s="43"/>
      <c r="BX16" s="43"/>
      <c r="BY16" s="43"/>
      <c r="BZ16" s="44"/>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2"/>
      <c r="BM17" s="43"/>
      <c r="BN17" s="43"/>
      <c r="BO17" s="43"/>
      <c r="BP17" s="43"/>
      <c r="BQ17" s="43"/>
      <c r="BR17" s="43"/>
      <c r="BS17" s="43"/>
      <c r="BT17" s="43"/>
      <c r="BU17" s="43"/>
      <c r="BV17" s="43"/>
      <c r="BW17" s="43"/>
      <c r="BX17" s="43"/>
      <c r="BY17" s="43"/>
      <c r="BZ17" s="44"/>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2"/>
      <c r="BM18" s="43"/>
      <c r="BN18" s="43"/>
      <c r="BO18" s="43"/>
      <c r="BP18" s="43"/>
      <c r="BQ18" s="43"/>
      <c r="BR18" s="43"/>
      <c r="BS18" s="43"/>
      <c r="BT18" s="43"/>
      <c r="BU18" s="43"/>
      <c r="BV18" s="43"/>
      <c r="BW18" s="43"/>
      <c r="BX18" s="43"/>
      <c r="BY18" s="43"/>
      <c r="BZ18" s="44"/>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2"/>
      <c r="BM19" s="43"/>
      <c r="BN19" s="43"/>
      <c r="BO19" s="43"/>
      <c r="BP19" s="43"/>
      <c r="BQ19" s="43"/>
      <c r="BR19" s="43"/>
      <c r="BS19" s="43"/>
      <c r="BT19" s="43"/>
      <c r="BU19" s="43"/>
      <c r="BV19" s="43"/>
      <c r="BW19" s="43"/>
      <c r="BX19" s="43"/>
      <c r="BY19" s="43"/>
      <c r="BZ19" s="44"/>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2"/>
      <c r="BM20" s="43"/>
      <c r="BN20" s="43"/>
      <c r="BO20" s="43"/>
      <c r="BP20" s="43"/>
      <c r="BQ20" s="43"/>
      <c r="BR20" s="43"/>
      <c r="BS20" s="43"/>
      <c r="BT20" s="43"/>
      <c r="BU20" s="43"/>
      <c r="BV20" s="43"/>
      <c r="BW20" s="43"/>
      <c r="BX20" s="43"/>
      <c r="BY20" s="43"/>
      <c r="BZ20" s="44"/>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2"/>
      <c r="BM21" s="43"/>
      <c r="BN21" s="43"/>
      <c r="BO21" s="43"/>
      <c r="BP21" s="43"/>
      <c r="BQ21" s="43"/>
      <c r="BR21" s="43"/>
      <c r="BS21" s="43"/>
      <c r="BT21" s="43"/>
      <c r="BU21" s="43"/>
      <c r="BV21" s="43"/>
      <c r="BW21" s="43"/>
      <c r="BX21" s="43"/>
      <c r="BY21" s="43"/>
      <c r="BZ21" s="44"/>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2"/>
      <c r="BM22" s="43"/>
      <c r="BN22" s="43"/>
      <c r="BO22" s="43"/>
      <c r="BP22" s="43"/>
      <c r="BQ22" s="43"/>
      <c r="BR22" s="43"/>
      <c r="BS22" s="43"/>
      <c r="BT22" s="43"/>
      <c r="BU22" s="43"/>
      <c r="BV22" s="43"/>
      <c r="BW22" s="43"/>
      <c r="BX22" s="43"/>
      <c r="BY22" s="43"/>
      <c r="BZ22" s="44"/>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2"/>
      <c r="BM23" s="43"/>
      <c r="BN23" s="43"/>
      <c r="BO23" s="43"/>
      <c r="BP23" s="43"/>
      <c r="BQ23" s="43"/>
      <c r="BR23" s="43"/>
      <c r="BS23" s="43"/>
      <c r="BT23" s="43"/>
      <c r="BU23" s="43"/>
      <c r="BV23" s="43"/>
      <c r="BW23" s="43"/>
      <c r="BX23" s="43"/>
      <c r="BY23" s="43"/>
      <c r="BZ23" s="44"/>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2"/>
      <c r="BM24" s="43"/>
      <c r="BN24" s="43"/>
      <c r="BO24" s="43"/>
      <c r="BP24" s="43"/>
      <c r="BQ24" s="43"/>
      <c r="BR24" s="43"/>
      <c r="BS24" s="43"/>
      <c r="BT24" s="43"/>
      <c r="BU24" s="43"/>
      <c r="BV24" s="43"/>
      <c r="BW24" s="43"/>
      <c r="BX24" s="43"/>
      <c r="BY24" s="43"/>
      <c r="BZ24" s="44"/>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2"/>
      <c r="BM25" s="43"/>
      <c r="BN25" s="43"/>
      <c r="BO25" s="43"/>
      <c r="BP25" s="43"/>
      <c r="BQ25" s="43"/>
      <c r="BR25" s="43"/>
      <c r="BS25" s="43"/>
      <c r="BT25" s="43"/>
      <c r="BU25" s="43"/>
      <c r="BV25" s="43"/>
      <c r="BW25" s="43"/>
      <c r="BX25" s="43"/>
      <c r="BY25" s="43"/>
      <c r="BZ25" s="44"/>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2"/>
      <c r="BM26" s="43"/>
      <c r="BN26" s="43"/>
      <c r="BO26" s="43"/>
      <c r="BP26" s="43"/>
      <c r="BQ26" s="43"/>
      <c r="BR26" s="43"/>
      <c r="BS26" s="43"/>
      <c r="BT26" s="43"/>
      <c r="BU26" s="43"/>
      <c r="BV26" s="43"/>
      <c r="BW26" s="43"/>
      <c r="BX26" s="43"/>
      <c r="BY26" s="43"/>
      <c r="BZ26" s="44"/>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2"/>
      <c r="BM27" s="43"/>
      <c r="BN27" s="43"/>
      <c r="BO27" s="43"/>
      <c r="BP27" s="43"/>
      <c r="BQ27" s="43"/>
      <c r="BR27" s="43"/>
      <c r="BS27" s="43"/>
      <c r="BT27" s="43"/>
      <c r="BU27" s="43"/>
      <c r="BV27" s="43"/>
      <c r="BW27" s="43"/>
      <c r="BX27" s="43"/>
      <c r="BY27" s="43"/>
      <c r="BZ27" s="44"/>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2"/>
      <c r="BM28" s="43"/>
      <c r="BN28" s="43"/>
      <c r="BO28" s="43"/>
      <c r="BP28" s="43"/>
      <c r="BQ28" s="43"/>
      <c r="BR28" s="43"/>
      <c r="BS28" s="43"/>
      <c r="BT28" s="43"/>
      <c r="BU28" s="43"/>
      <c r="BV28" s="43"/>
      <c r="BW28" s="43"/>
      <c r="BX28" s="43"/>
      <c r="BY28" s="43"/>
      <c r="BZ28" s="44"/>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2"/>
      <c r="BM29" s="43"/>
      <c r="BN29" s="43"/>
      <c r="BO29" s="43"/>
      <c r="BP29" s="43"/>
      <c r="BQ29" s="43"/>
      <c r="BR29" s="43"/>
      <c r="BS29" s="43"/>
      <c r="BT29" s="43"/>
      <c r="BU29" s="43"/>
      <c r="BV29" s="43"/>
      <c r="BW29" s="43"/>
      <c r="BX29" s="43"/>
      <c r="BY29" s="43"/>
      <c r="BZ29" s="44"/>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2"/>
      <c r="BM30" s="43"/>
      <c r="BN30" s="43"/>
      <c r="BO30" s="43"/>
      <c r="BP30" s="43"/>
      <c r="BQ30" s="43"/>
      <c r="BR30" s="43"/>
      <c r="BS30" s="43"/>
      <c r="BT30" s="43"/>
      <c r="BU30" s="43"/>
      <c r="BV30" s="43"/>
      <c r="BW30" s="43"/>
      <c r="BX30" s="43"/>
      <c r="BY30" s="43"/>
      <c r="BZ30" s="44"/>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2"/>
      <c r="BM31" s="43"/>
      <c r="BN31" s="43"/>
      <c r="BO31" s="43"/>
      <c r="BP31" s="43"/>
      <c r="BQ31" s="43"/>
      <c r="BR31" s="43"/>
      <c r="BS31" s="43"/>
      <c r="BT31" s="43"/>
      <c r="BU31" s="43"/>
      <c r="BV31" s="43"/>
      <c r="BW31" s="43"/>
      <c r="BX31" s="43"/>
      <c r="BY31" s="43"/>
      <c r="BZ31" s="44"/>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2"/>
      <c r="BM32" s="43"/>
      <c r="BN32" s="43"/>
      <c r="BO32" s="43"/>
      <c r="BP32" s="43"/>
      <c r="BQ32" s="43"/>
      <c r="BR32" s="43"/>
      <c r="BS32" s="43"/>
      <c r="BT32" s="43"/>
      <c r="BU32" s="43"/>
      <c r="BV32" s="43"/>
      <c r="BW32" s="43"/>
      <c r="BX32" s="43"/>
      <c r="BY32" s="43"/>
      <c r="BZ32" s="44"/>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2"/>
      <c r="BM33" s="43"/>
      <c r="BN33" s="43"/>
      <c r="BO33" s="43"/>
      <c r="BP33" s="43"/>
      <c r="BQ33" s="43"/>
      <c r="BR33" s="43"/>
      <c r="BS33" s="43"/>
      <c r="BT33" s="43"/>
      <c r="BU33" s="43"/>
      <c r="BV33" s="43"/>
      <c r="BW33" s="43"/>
      <c r="BX33" s="43"/>
      <c r="BY33" s="43"/>
      <c r="BZ33" s="44"/>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2"/>
      <c r="BM34" s="43"/>
      <c r="BN34" s="43"/>
      <c r="BO34" s="43"/>
      <c r="BP34" s="43"/>
      <c r="BQ34" s="43"/>
      <c r="BR34" s="43"/>
      <c r="BS34" s="43"/>
      <c r="BT34" s="43"/>
      <c r="BU34" s="43"/>
      <c r="BV34" s="43"/>
      <c r="BW34" s="43"/>
      <c r="BX34" s="43"/>
      <c r="BY34" s="43"/>
      <c r="BZ34" s="44"/>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2"/>
      <c r="BM35" s="43"/>
      <c r="BN35" s="43"/>
      <c r="BO35" s="43"/>
      <c r="BP35" s="43"/>
      <c r="BQ35" s="43"/>
      <c r="BR35" s="43"/>
      <c r="BS35" s="43"/>
      <c r="BT35" s="43"/>
      <c r="BU35" s="43"/>
      <c r="BV35" s="43"/>
      <c r="BW35" s="43"/>
      <c r="BX35" s="43"/>
      <c r="BY35" s="43"/>
      <c r="BZ35" s="44"/>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2"/>
      <c r="BM36" s="43"/>
      <c r="BN36" s="43"/>
      <c r="BO36" s="43"/>
      <c r="BP36" s="43"/>
      <c r="BQ36" s="43"/>
      <c r="BR36" s="43"/>
      <c r="BS36" s="43"/>
      <c r="BT36" s="43"/>
      <c r="BU36" s="43"/>
      <c r="BV36" s="43"/>
      <c r="BW36" s="43"/>
      <c r="BX36" s="43"/>
      <c r="BY36" s="43"/>
      <c r="BZ36" s="44"/>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2"/>
      <c r="BM37" s="43"/>
      <c r="BN37" s="43"/>
      <c r="BO37" s="43"/>
      <c r="BP37" s="43"/>
      <c r="BQ37" s="43"/>
      <c r="BR37" s="43"/>
      <c r="BS37" s="43"/>
      <c r="BT37" s="43"/>
      <c r="BU37" s="43"/>
      <c r="BV37" s="43"/>
      <c r="BW37" s="43"/>
      <c r="BX37" s="43"/>
      <c r="BY37" s="43"/>
      <c r="BZ37" s="44"/>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2"/>
      <c r="BM38" s="43"/>
      <c r="BN38" s="43"/>
      <c r="BO38" s="43"/>
      <c r="BP38" s="43"/>
      <c r="BQ38" s="43"/>
      <c r="BR38" s="43"/>
      <c r="BS38" s="43"/>
      <c r="BT38" s="43"/>
      <c r="BU38" s="43"/>
      <c r="BV38" s="43"/>
      <c r="BW38" s="43"/>
      <c r="BX38" s="43"/>
      <c r="BY38" s="43"/>
      <c r="BZ38" s="44"/>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2"/>
      <c r="BM39" s="43"/>
      <c r="BN39" s="43"/>
      <c r="BO39" s="43"/>
      <c r="BP39" s="43"/>
      <c r="BQ39" s="43"/>
      <c r="BR39" s="43"/>
      <c r="BS39" s="43"/>
      <c r="BT39" s="43"/>
      <c r="BU39" s="43"/>
      <c r="BV39" s="43"/>
      <c r="BW39" s="43"/>
      <c r="BX39" s="43"/>
      <c r="BY39" s="43"/>
      <c r="BZ39" s="44"/>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2"/>
      <c r="BM40" s="43"/>
      <c r="BN40" s="43"/>
      <c r="BO40" s="43"/>
      <c r="BP40" s="43"/>
      <c r="BQ40" s="43"/>
      <c r="BR40" s="43"/>
      <c r="BS40" s="43"/>
      <c r="BT40" s="43"/>
      <c r="BU40" s="43"/>
      <c r="BV40" s="43"/>
      <c r="BW40" s="43"/>
      <c r="BX40" s="43"/>
      <c r="BY40" s="43"/>
      <c r="BZ40" s="44"/>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2"/>
      <c r="BM41" s="43"/>
      <c r="BN41" s="43"/>
      <c r="BO41" s="43"/>
      <c r="BP41" s="43"/>
      <c r="BQ41" s="43"/>
      <c r="BR41" s="43"/>
      <c r="BS41" s="43"/>
      <c r="BT41" s="43"/>
      <c r="BU41" s="43"/>
      <c r="BV41" s="43"/>
      <c r="BW41" s="43"/>
      <c r="BX41" s="43"/>
      <c r="BY41" s="43"/>
      <c r="BZ41" s="44"/>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2"/>
      <c r="BM42" s="43"/>
      <c r="BN42" s="43"/>
      <c r="BO42" s="43"/>
      <c r="BP42" s="43"/>
      <c r="BQ42" s="43"/>
      <c r="BR42" s="43"/>
      <c r="BS42" s="43"/>
      <c r="BT42" s="43"/>
      <c r="BU42" s="43"/>
      <c r="BV42" s="43"/>
      <c r="BW42" s="43"/>
      <c r="BX42" s="43"/>
      <c r="BY42" s="43"/>
      <c r="BZ42" s="44"/>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2"/>
      <c r="BM43" s="43"/>
      <c r="BN43" s="43"/>
      <c r="BO43" s="43"/>
      <c r="BP43" s="43"/>
      <c r="BQ43" s="43"/>
      <c r="BR43" s="43"/>
      <c r="BS43" s="43"/>
      <c r="BT43" s="43"/>
      <c r="BU43" s="43"/>
      <c r="BV43" s="43"/>
      <c r="BW43" s="43"/>
      <c r="BX43" s="43"/>
      <c r="BY43" s="43"/>
      <c r="BZ43" s="44"/>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5"/>
      <c r="BM44" s="46"/>
      <c r="BN44" s="46"/>
      <c r="BO44" s="46"/>
      <c r="BP44" s="46"/>
      <c r="BQ44" s="46"/>
      <c r="BR44" s="46"/>
      <c r="BS44" s="46"/>
      <c r="BT44" s="46"/>
      <c r="BU44" s="46"/>
      <c r="BV44" s="46"/>
      <c r="BW44" s="46"/>
      <c r="BX44" s="46"/>
      <c r="BY44" s="46"/>
      <c r="BZ44" s="47"/>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2" t="s">
        <v>111</v>
      </c>
      <c r="BM47" s="43"/>
      <c r="BN47" s="43"/>
      <c r="BO47" s="43"/>
      <c r="BP47" s="43"/>
      <c r="BQ47" s="43"/>
      <c r="BR47" s="43"/>
      <c r="BS47" s="43"/>
      <c r="BT47" s="43"/>
      <c r="BU47" s="43"/>
      <c r="BV47" s="43"/>
      <c r="BW47" s="43"/>
      <c r="BX47" s="43"/>
      <c r="BY47" s="43"/>
      <c r="BZ47" s="44"/>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2"/>
      <c r="BM48" s="43"/>
      <c r="BN48" s="43"/>
      <c r="BO48" s="43"/>
      <c r="BP48" s="43"/>
      <c r="BQ48" s="43"/>
      <c r="BR48" s="43"/>
      <c r="BS48" s="43"/>
      <c r="BT48" s="43"/>
      <c r="BU48" s="43"/>
      <c r="BV48" s="43"/>
      <c r="BW48" s="43"/>
      <c r="BX48" s="43"/>
      <c r="BY48" s="43"/>
      <c r="BZ48" s="44"/>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2"/>
      <c r="BM49" s="43"/>
      <c r="BN49" s="43"/>
      <c r="BO49" s="43"/>
      <c r="BP49" s="43"/>
      <c r="BQ49" s="43"/>
      <c r="BR49" s="43"/>
      <c r="BS49" s="43"/>
      <c r="BT49" s="43"/>
      <c r="BU49" s="43"/>
      <c r="BV49" s="43"/>
      <c r="BW49" s="43"/>
      <c r="BX49" s="43"/>
      <c r="BY49" s="43"/>
      <c r="BZ49" s="44"/>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2"/>
      <c r="BM50" s="43"/>
      <c r="BN50" s="43"/>
      <c r="BO50" s="43"/>
      <c r="BP50" s="43"/>
      <c r="BQ50" s="43"/>
      <c r="BR50" s="43"/>
      <c r="BS50" s="43"/>
      <c r="BT50" s="43"/>
      <c r="BU50" s="43"/>
      <c r="BV50" s="43"/>
      <c r="BW50" s="43"/>
      <c r="BX50" s="43"/>
      <c r="BY50" s="43"/>
      <c r="BZ50" s="44"/>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2"/>
      <c r="BM51" s="43"/>
      <c r="BN51" s="43"/>
      <c r="BO51" s="43"/>
      <c r="BP51" s="43"/>
      <c r="BQ51" s="43"/>
      <c r="BR51" s="43"/>
      <c r="BS51" s="43"/>
      <c r="BT51" s="43"/>
      <c r="BU51" s="43"/>
      <c r="BV51" s="43"/>
      <c r="BW51" s="43"/>
      <c r="BX51" s="43"/>
      <c r="BY51" s="43"/>
      <c r="BZ51" s="44"/>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2"/>
      <c r="BM52" s="43"/>
      <c r="BN52" s="43"/>
      <c r="BO52" s="43"/>
      <c r="BP52" s="43"/>
      <c r="BQ52" s="43"/>
      <c r="BR52" s="43"/>
      <c r="BS52" s="43"/>
      <c r="BT52" s="43"/>
      <c r="BU52" s="43"/>
      <c r="BV52" s="43"/>
      <c r="BW52" s="43"/>
      <c r="BX52" s="43"/>
      <c r="BY52" s="43"/>
      <c r="BZ52" s="44"/>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2"/>
      <c r="BM53" s="43"/>
      <c r="BN53" s="43"/>
      <c r="BO53" s="43"/>
      <c r="BP53" s="43"/>
      <c r="BQ53" s="43"/>
      <c r="BR53" s="43"/>
      <c r="BS53" s="43"/>
      <c r="BT53" s="43"/>
      <c r="BU53" s="43"/>
      <c r="BV53" s="43"/>
      <c r="BW53" s="43"/>
      <c r="BX53" s="43"/>
      <c r="BY53" s="43"/>
      <c r="BZ53" s="44"/>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2"/>
      <c r="BM54" s="43"/>
      <c r="BN54" s="43"/>
      <c r="BO54" s="43"/>
      <c r="BP54" s="43"/>
      <c r="BQ54" s="43"/>
      <c r="BR54" s="43"/>
      <c r="BS54" s="43"/>
      <c r="BT54" s="43"/>
      <c r="BU54" s="43"/>
      <c r="BV54" s="43"/>
      <c r="BW54" s="43"/>
      <c r="BX54" s="43"/>
      <c r="BY54" s="43"/>
      <c r="BZ54" s="44"/>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2"/>
      <c r="BM55" s="43"/>
      <c r="BN55" s="43"/>
      <c r="BO55" s="43"/>
      <c r="BP55" s="43"/>
      <c r="BQ55" s="43"/>
      <c r="BR55" s="43"/>
      <c r="BS55" s="43"/>
      <c r="BT55" s="43"/>
      <c r="BU55" s="43"/>
      <c r="BV55" s="43"/>
      <c r="BW55" s="43"/>
      <c r="BX55" s="43"/>
      <c r="BY55" s="43"/>
      <c r="BZ55" s="44"/>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2"/>
      <c r="BM56" s="43"/>
      <c r="BN56" s="43"/>
      <c r="BO56" s="43"/>
      <c r="BP56" s="43"/>
      <c r="BQ56" s="43"/>
      <c r="BR56" s="43"/>
      <c r="BS56" s="43"/>
      <c r="BT56" s="43"/>
      <c r="BU56" s="43"/>
      <c r="BV56" s="43"/>
      <c r="BW56" s="43"/>
      <c r="BX56" s="43"/>
      <c r="BY56" s="43"/>
      <c r="BZ56" s="44"/>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2"/>
      <c r="BM57" s="43"/>
      <c r="BN57" s="43"/>
      <c r="BO57" s="43"/>
      <c r="BP57" s="43"/>
      <c r="BQ57" s="43"/>
      <c r="BR57" s="43"/>
      <c r="BS57" s="43"/>
      <c r="BT57" s="43"/>
      <c r="BU57" s="43"/>
      <c r="BV57" s="43"/>
      <c r="BW57" s="43"/>
      <c r="BX57" s="43"/>
      <c r="BY57" s="43"/>
      <c r="BZ57" s="44"/>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2"/>
      <c r="BM58" s="43"/>
      <c r="BN58" s="43"/>
      <c r="BO58" s="43"/>
      <c r="BP58" s="43"/>
      <c r="BQ58" s="43"/>
      <c r="BR58" s="43"/>
      <c r="BS58" s="43"/>
      <c r="BT58" s="43"/>
      <c r="BU58" s="43"/>
      <c r="BV58" s="43"/>
      <c r="BW58" s="43"/>
      <c r="BX58" s="43"/>
      <c r="BY58" s="43"/>
      <c r="BZ58" s="44"/>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2"/>
      <c r="BM59" s="43"/>
      <c r="BN59" s="43"/>
      <c r="BO59" s="43"/>
      <c r="BP59" s="43"/>
      <c r="BQ59" s="43"/>
      <c r="BR59" s="43"/>
      <c r="BS59" s="43"/>
      <c r="BT59" s="43"/>
      <c r="BU59" s="43"/>
      <c r="BV59" s="43"/>
      <c r="BW59" s="43"/>
      <c r="BX59" s="43"/>
      <c r="BY59" s="43"/>
      <c r="BZ59" s="44"/>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42"/>
      <c r="BM60" s="43"/>
      <c r="BN60" s="43"/>
      <c r="BO60" s="43"/>
      <c r="BP60" s="43"/>
      <c r="BQ60" s="43"/>
      <c r="BR60" s="43"/>
      <c r="BS60" s="43"/>
      <c r="BT60" s="43"/>
      <c r="BU60" s="43"/>
      <c r="BV60" s="43"/>
      <c r="BW60" s="43"/>
      <c r="BX60" s="43"/>
      <c r="BY60" s="43"/>
      <c r="BZ60" s="44"/>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42"/>
      <c r="BM61" s="43"/>
      <c r="BN61" s="43"/>
      <c r="BO61" s="43"/>
      <c r="BP61" s="43"/>
      <c r="BQ61" s="43"/>
      <c r="BR61" s="43"/>
      <c r="BS61" s="43"/>
      <c r="BT61" s="43"/>
      <c r="BU61" s="43"/>
      <c r="BV61" s="43"/>
      <c r="BW61" s="43"/>
      <c r="BX61" s="43"/>
      <c r="BY61" s="43"/>
      <c r="BZ61" s="44"/>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2"/>
      <c r="BM62" s="43"/>
      <c r="BN62" s="43"/>
      <c r="BO62" s="43"/>
      <c r="BP62" s="43"/>
      <c r="BQ62" s="43"/>
      <c r="BR62" s="43"/>
      <c r="BS62" s="43"/>
      <c r="BT62" s="43"/>
      <c r="BU62" s="43"/>
      <c r="BV62" s="43"/>
      <c r="BW62" s="43"/>
      <c r="BX62" s="43"/>
      <c r="BY62" s="43"/>
      <c r="BZ62" s="44"/>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5"/>
      <c r="BM63" s="46"/>
      <c r="BN63" s="46"/>
      <c r="BO63" s="46"/>
      <c r="BP63" s="46"/>
      <c r="BQ63" s="46"/>
      <c r="BR63" s="46"/>
      <c r="BS63" s="46"/>
      <c r="BT63" s="46"/>
      <c r="BU63" s="46"/>
      <c r="BV63" s="46"/>
      <c r="BW63" s="46"/>
      <c r="BX63" s="46"/>
      <c r="BY63" s="46"/>
      <c r="BZ63" s="47"/>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113</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x14ac:dyDescent="0.15">
      <c r="C84" s="2"/>
    </row>
    <row r="85" spans="1:78" hidden="1" x14ac:dyDescent="0.15">
      <c r="B85" s="26" t="s">
        <v>31</v>
      </c>
      <c r="C85" s="26"/>
      <c r="D85" s="26"/>
      <c r="E85" s="26" t="s">
        <v>32</v>
      </c>
      <c r="F85" s="26" t="s">
        <v>33</v>
      </c>
      <c r="G85" s="26" t="s">
        <v>34</v>
      </c>
      <c r="H85" s="26" t="s">
        <v>35</v>
      </c>
      <c r="I85" s="26" t="s">
        <v>36</v>
      </c>
      <c r="J85" s="26" t="s">
        <v>37</v>
      </c>
      <c r="K85" s="26" t="s">
        <v>38</v>
      </c>
      <c r="L85" s="26" t="s">
        <v>39</v>
      </c>
      <c r="M85" s="26" t="s">
        <v>40</v>
      </c>
      <c r="N85" s="26" t="s">
        <v>41</v>
      </c>
      <c r="O85" s="26" t="s">
        <v>42</v>
      </c>
    </row>
    <row r="86" spans="1:78" hidden="1" x14ac:dyDescent="0.15">
      <c r="B86" s="26"/>
      <c r="C86" s="26"/>
      <c r="D86" s="26"/>
      <c r="E86" s="26" t="str">
        <f>データ!AI6</f>
        <v/>
      </c>
      <c r="F86" s="26" t="s">
        <v>43</v>
      </c>
      <c r="G86" s="26" t="s">
        <v>43</v>
      </c>
      <c r="H86" s="26" t="str">
        <f>データ!BP6</f>
        <v>【325.02】</v>
      </c>
      <c r="I86" s="26" t="str">
        <f>データ!CA6</f>
        <v>【60.61】</v>
      </c>
      <c r="J86" s="26" t="str">
        <f>データ!CL6</f>
        <v>【270.94】</v>
      </c>
      <c r="K86" s="26" t="str">
        <f>データ!CW6</f>
        <v>【57.80】</v>
      </c>
      <c r="L86" s="26" t="str">
        <f>データ!DH6</f>
        <v>【78.90】</v>
      </c>
      <c r="M86" s="26" t="s">
        <v>44</v>
      </c>
      <c r="N86" s="26" t="s">
        <v>44</v>
      </c>
      <c r="O86" s="26" t="str">
        <f>データ!EO6</f>
        <v>【-】</v>
      </c>
    </row>
  </sheetData>
  <sheetProtection algorithmName="SHA-512" hashValue="VcEGR/rXwV58Rzds8ncvt8QDwyiBc4wp0G7Ay6jir2okmWV2SUN2lCMMlsVkEaDdXWvd2P18o0UrnArydQnPqw==" saltValue="VdzuUbp0Q/WzdQzqpOsgvA=="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2" max="144" width="11.875" customWidth="1"/>
  </cols>
  <sheetData>
    <row r="1" spans="1:145" x14ac:dyDescent="0.15">
      <c r="A1" t="s">
        <v>45</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46</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47</v>
      </c>
      <c r="B3" s="29" t="s">
        <v>48</v>
      </c>
      <c r="C3" s="29" t="s">
        <v>49</v>
      </c>
      <c r="D3" s="29" t="s">
        <v>50</v>
      </c>
      <c r="E3" s="29" t="s">
        <v>51</v>
      </c>
      <c r="F3" s="29" t="s">
        <v>52</v>
      </c>
      <c r="G3" s="29" t="s">
        <v>53</v>
      </c>
      <c r="H3" s="76" t="s">
        <v>54</v>
      </c>
      <c r="I3" s="77"/>
      <c r="J3" s="77"/>
      <c r="K3" s="77"/>
      <c r="L3" s="77"/>
      <c r="M3" s="77"/>
      <c r="N3" s="77"/>
      <c r="O3" s="77"/>
      <c r="P3" s="77"/>
      <c r="Q3" s="77"/>
      <c r="R3" s="77"/>
      <c r="S3" s="77"/>
      <c r="T3" s="77"/>
      <c r="U3" s="77"/>
      <c r="V3" s="77"/>
      <c r="W3" s="77"/>
      <c r="X3" s="78"/>
      <c r="Y3" s="82" t="s">
        <v>55</v>
      </c>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c r="DI3" s="75" t="s">
        <v>56</v>
      </c>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c r="EO3" s="75"/>
    </row>
    <row r="4" spans="1:145" x14ac:dyDescent="0.15">
      <c r="A4" s="28" t="s">
        <v>57</v>
      </c>
      <c r="B4" s="30"/>
      <c r="C4" s="30"/>
      <c r="D4" s="30"/>
      <c r="E4" s="30"/>
      <c r="F4" s="30"/>
      <c r="G4" s="30"/>
      <c r="H4" s="79"/>
      <c r="I4" s="80"/>
      <c r="J4" s="80"/>
      <c r="K4" s="80"/>
      <c r="L4" s="80"/>
      <c r="M4" s="80"/>
      <c r="N4" s="80"/>
      <c r="O4" s="80"/>
      <c r="P4" s="80"/>
      <c r="Q4" s="80"/>
      <c r="R4" s="80"/>
      <c r="S4" s="80"/>
      <c r="T4" s="80"/>
      <c r="U4" s="80"/>
      <c r="V4" s="80"/>
      <c r="W4" s="80"/>
      <c r="X4" s="81"/>
      <c r="Y4" s="75" t="s">
        <v>58</v>
      </c>
      <c r="Z4" s="75"/>
      <c r="AA4" s="75"/>
      <c r="AB4" s="75"/>
      <c r="AC4" s="75"/>
      <c r="AD4" s="75"/>
      <c r="AE4" s="75"/>
      <c r="AF4" s="75"/>
      <c r="AG4" s="75"/>
      <c r="AH4" s="75"/>
      <c r="AI4" s="75"/>
      <c r="AJ4" s="75" t="s">
        <v>59</v>
      </c>
      <c r="AK4" s="75"/>
      <c r="AL4" s="75"/>
      <c r="AM4" s="75"/>
      <c r="AN4" s="75"/>
      <c r="AO4" s="75"/>
      <c r="AP4" s="75"/>
      <c r="AQ4" s="75"/>
      <c r="AR4" s="75"/>
      <c r="AS4" s="75"/>
      <c r="AT4" s="75"/>
      <c r="AU4" s="75" t="s">
        <v>60</v>
      </c>
      <c r="AV4" s="75"/>
      <c r="AW4" s="75"/>
      <c r="AX4" s="75"/>
      <c r="AY4" s="75"/>
      <c r="AZ4" s="75"/>
      <c r="BA4" s="75"/>
      <c r="BB4" s="75"/>
      <c r="BC4" s="75"/>
      <c r="BD4" s="75"/>
      <c r="BE4" s="75"/>
      <c r="BF4" s="75" t="s">
        <v>61</v>
      </c>
      <c r="BG4" s="75"/>
      <c r="BH4" s="75"/>
      <c r="BI4" s="75"/>
      <c r="BJ4" s="75"/>
      <c r="BK4" s="75"/>
      <c r="BL4" s="75"/>
      <c r="BM4" s="75"/>
      <c r="BN4" s="75"/>
      <c r="BO4" s="75"/>
      <c r="BP4" s="75"/>
      <c r="BQ4" s="75" t="s">
        <v>62</v>
      </c>
      <c r="BR4" s="75"/>
      <c r="BS4" s="75"/>
      <c r="BT4" s="75"/>
      <c r="BU4" s="75"/>
      <c r="BV4" s="75"/>
      <c r="BW4" s="75"/>
      <c r="BX4" s="75"/>
      <c r="BY4" s="75"/>
      <c r="BZ4" s="75"/>
      <c r="CA4" s="75"/>
      <c r="CB4" s="75" t="s">
        <v>63</v>
      </c>
      <c r="CC4" s="75"/>
      <c r="CD4" s="75"/>
      <c r="CE4" s="75"/>
      <c r="CF4" s="75"/>
      <c r="CG4" s="75"/>
      <c r="CH4" s="75"/>
      <c r="CI4" s="75"/>
      <c r="CJ4" s="75"/>
      <c r="CK4" s="75"/>
      <c r="CL4" s="75"/>
      <c r="CM4" s="75" t="s">
        <v>64</v>
      </c>
      <c r="CN4" s="75"/>
      <c r="CO4" s="75"/>
      <c r="CP4" s="75"/>
      <c r="CQ4" s="75"/>
      <c r="CR4" s="75"/>
      <c r="CS4" s="75"/>
      <c r="CT4" s="75"/>
      <c r="CU4" s="75"/>
      <c r="CV4" s="75"/>
      <c r="CW4" s="75"/>
      <c r="CX4" s="75" t="s">
        <v>65</v>
      </c>
      <c r="CY4" s="75"/>
      <c r="CZ4" s="75"/>
      <c r="DA4" s="75"/>
      <c r="DB4" s="75"/>
      <c r="DC4" s="75"/>
      <c r="DD4" s="75"/>
      <c r="DE4" s="75"/>
      <c r="DF4" s="75"/>
      <c r="DG4" s="75"/>
      <c r="DH4" s="75"/>
      <c r="DI4" s="75" t="s">
        <v>66</v>
      </c>
      <c r="DJ4" s="75"/>
      <c r="DK4" s="75"/>
      <c r="DL4" s="75"/>
      <c r="DM4" s="75"/>
      <c r="DN4" s="75"/>
      <c r="DO4" s="75"/>
      <c r="DP4" s="75"/>
      <c r="DQ4" s="75"/>
      <c r="DR4" s="75"/>
      <c r="DS4" s="75"/>
      <c r="DT4" s="75" t="s">
        <v>67</v>
      </c>
      <c r="DU4" s="75"/>
      <c r="DV4" s="75"/>
      <c r="DW4" s="75"/>
      <c r="DX4" s="75"/>
      <c r="DY4" s="75"/>
      <c r="DZ4" s="75"/>
      <c r="EA4" s="75"/>
      <c r="EB4" s="75"/>
      <c r="EC4" s="75"/>
      <c r="ED4" s="75"/>
      <c r="EE4" s="75" t="s">
        <v>68</v>
      </c>
      <c r="EF4" s="75"/>
      <c r="EG4" s="75"/>
      <c r="EH4" s="75"/>
      <c r="EI4" s="75"/>
      <c r="EJ4" s="75"/>
      <c r="EK4" s="75"/>
      <c r="EL4" s="75"/>
      <c r="EM4" s="75"/>
      <c r="EN4" s="75"/>
      <c r="EO4" s="75"/>
    </row>
    <row r="5" spans="1:145" x14ac:dyDescent="0.15">
      <c r="A5" s="28" t="s">
        <v>69</v>
      </c>
      <c r="B5" s="31"/>
      <c r="C5" s="31"/>
      <c r="D5" s="31"/>
      <c r="E5" s="31"/>
      <c r="F5" s="31"/>
      <c r="G5" s="31"/>
      <c r="H5" s="32" t="s">
        <v>70</v>
      </c>
      <c r="I5" s="32" t="s">
        <v>71</v>
      </c>
      <c r="J5" s="32" t="s">
        <v>72</v>
      </c>
      <c r="K5" s="32" t="s">
        <v>73</v>
      </c>
      <c r="L5" s="32" t="s">
        <v>74</v>
      </c>
      <c r="M5" s="32" t="s">
        <v>5</v>
      </c>
      <c r="N5" s="32" t="s">
        <v>75</v>
      </c>
      <c r="O5" s="32" t="s">
        <v>76</v>
      </c>
      <c r="P5" s="32" t="s">
        <v>77</v>
      </c>
      <c r="Q5" s="32" t="s">
        <v>78</v>
      </c>
      <c r="R5" s="32" t="s">
        <v>79</v>
      </c>
      <c r="S5" s="32" t="s">
        <v>80</v>
      </c>
      <c r="T5" s="32" t="s">
        <v>81</v>
      </c>
      <c r="U5" s="32" t="s">
        <v>82</v>
      </c>
      <c r="V5" s="32" t="s">
        <v>83</v>
      </c>
      <c r="W5" s="32" t="s">
        <v>84</v>
      </c>
      <c r="X5" s="32" t="s">
        <v>85</v>
      </c>
      <c r="Y5" s="32" t="s">
        <v>86</v>
      </c>
      <c r="Z5" s="32" t="s">
        <v>87</v>
      </c>
      <c r="AA5" s="32" t="s">
        <v>88</v>
      </c>
      <c r="AB5" s="32" t="s">
        <v>89</v>
      </c>
      <c r="AC5" s="32" t="s">
        <v>90</v>
      </c>
      <c r="AD5" s="32" t="s">
        <v>91</v>
      </c>
      <c r="AE5" s="32" t="s">
        <v>92</v>
      </c>
      <c r="AF5" s="32" t="s">
        <v>93</v>
      </c>
      <c r="AG5" s="32" t="s">
        <v>94</v>
      </c>
      <c r="AH5" s="32" t="s">
        <v>95</v>
      </c>
      <c r="AI5" s="32" t="s">
        <v>31</v>
      </c>
      <c r="AJ5" s="32" t="s">
        <v>86</v>
      </c>
      <c r="AK5" s="32" t="s">
        <v>87</v>
      </c>
      <c r="AL5" s="32" t="s">
        <v>88</v>
      </c>
      <c r="AM5" s="32" t="s">
        <v>89</v>
      </c>
      <c r="AN5" s="32" t="s">
        <v>90</v>
      </c>
      <c r="AO5" s="32" t="s">
        <v>91</v>
      </c>
      <c r="AP5" s="32" t="s">
        <v>92</v>
      </c>
      <c r="AQ5" s="32" t="s">
        <v>93</v>
      </c>
      <c r="AR5" s="32" t="s">
        <v>94</v>
      </c>
      <c r="AS5" s="32" t="s">
        <v>95</v>
      </c>
      <c r="AT5" s="32" t="s">
        <v>96</v>
      </c>
      <c r="AU5" s="32" t="s">
        <v>86</v>
      </c>
      <c r="AV5" s="32" t="s">
        <v>87</v>
      </c>
      <c r="AW5" s="32" t="s">
        <v>88</v>
      </c>
      <c r="AX5" s="32" t="s">
        <v>89</v>
      </c>
      <c r="AY5" s="32" t="s">
        <v>90</v>
      </c>
      <c r="AZ5" s="32" t="s">
        <v>91</v>
      </c>
      <c r="BA5" s="32" t="s">
        <v>92</v>
      </c>
      <c r="BB5" s="32" t="s">
        <v>93</v>
      </c>
      <c r="BC5" s="32" t="s">
        <v>94</v>
      </c>
      <c r="BD5" s="32" t="s">
        <v>95</v>
      </c>
      <c r="BE5" s="32" t="s">
        <v>96</v>
      </c>
      <c r="BF5" s="32" t="s">
        <v>86</v>
      </c>
      <c r="BG5" s="32" t="s">
        <v>87</v>
      </c>
      <c r="BH5" s="32" t="s">
        <v>88</v>
      </c>
      <c r="BI5" s="32" t="s">
        <v>89</v>
      </c>
      <c r="BJ5" s="32" t="s">
        <v>90</v>
      </c>
      <c r="BK5" s="32" t="s">
        <v>91</v>
      </c>
      <c r="BL5" s="32" t="s">
        <v>92</v>
      </c>
      <c r="BM5" s="32" t="s">
        <v>93</v>
      </c>
      <c r="BN5" s="32" t="s">
        <v>94</v>
      </c>
      <c r="BO5" s="32" t="s">
        <v>95</v>
      </c>
      <c r="BP5" s="32" t="s">
        <v>96</v>
      </c>
      <c r="BQ5" s="32" t="s">
        <v>86</v>
      </c>
      <c r="BR5" s="32" t="s">
        <v>87</v>
      </c>
      <c r="BS5" s="32" t="s">
        <v>88</v>
      </c>
      <c r="BT5" s="32" t="s">
        <v>89</v>
      </c>
      <c r="BU5" s="32" t="s">
        <v>90</v>
      </c>
      <c r="BV5" s="32" t="s">
        <v>91</v>
      </c>
      <c r="BW5" s="32" t="s">
        <v>92</v>
      </c>
      <c r="BX5" s="32" t="s">
        <v>93</v>
      </c>
      <c r="BY5" s="32" t="s">
        <v>94</v>
      </c>
      <c r="BZ5" s="32" t="s">
        <v>95</v>
      </c>
      <c r="CA5" s="32" t="s">
        <v>96</v>
      </c>
      <c r="CB5" s="32" t="s">
        <v>86</v>
      </c>
      <c r="CC5" s="32" t="s">
        <v>87</v>
      </c>
      <c r="CD5" s="32" t="s">
        <v>88</v>
      </c>
      <c r="CE5" s="32" t="s">
        <v>89</v>
      </c>
      <c r="CF5" s="32" t="s">
        <v>90</v>
      </c>
      <c r="CG5" s="32" t="s">
        <v>91</v>
      </c>
      <c r="CH5" s="32" t="s">
        <v>92</v>
      </c>
      <c r="CI5" s="32" t="s">
        <v>93</v>
      </c>
      <c r="CJ5" s="32" t="s">
        <v>94</v>
      </c>
      <c r="CK5" s="32" t="s">
        <v>95</v>
      </c>
      <c r="CL5" s="32" t="s">
        <v>96</v>
      </c>
      <c r="CM5" s="32" t="s">
        <v>86</v>
      </c>
      <c r="CN5" s="32" t="s">
        <v>87</v>
      </c>
      <c r="CO5" s="32" t="s">
        <v>88</v>
      </c>
      <c r="CP5" s="32" t="s">
        <v>89</v>
      </c>
      <c r="CQ5" s="32" t="s">
        <v>90</v>
      </c>
      <c r="CR5" s="32" t="s">
        <v>91</v>
      </c>
      <c r="CS5" s="32" t="s">
        <v>92</v>
      </c>
      <c r="CT5" s="32" t="s">
        <v>93</v>
      </c>
      <c r="CU5" s="32" t="s">
        <v>94</v>
      </c>
      <c r="CV5" s="32" t="s">
        <v>95</v>
      </c>
      <c r="CW5" s="32" t="s">
        <v>96</v>
      </c>
      <c r="CX5" s="32" t="s">
        <v>86</v>
      </c>
      <c r="CY5" s="32" t="s">
        <v>87</v>
      </c>
      <c r="CZ5" s="32" t="s">
        <v>88</v>
      </c>
      <c r="DA5" s="32" t="s">
        <v>89</v>
      </c>
      <c r="DB5" s="32" t="s">
        <v>90</v>
      </c>
      <c r="DC5" s="32" t="s">
        <v>91</v>
      </c>
      <c r="DD5" s="32" t="s">
        <v>92</v>
      </c>
      <c r="DE5" s="32" t="s">
        <v>93</v>
      </c>
      <c r="DF5" s="32" t="s">
        <v>94</v>
      </c>
      <c r="DG5" s="32" t="s">
        <v>95</v>
      </c>
      <c r="DH5" s="32" t="s">
        <v>96</v>
      </c>
      <c r="DI5" s="32" t="s">
        <v>86</v>
      </c>
      <c r="DJ5" s="32" t="s">
        <v>87</v>
      </c>
      <c r="DK5" s="32" t="s">
        <v>88</v>
      </c>
      <c r="DL5" s="32" t="s">
        <v>89</v>
      </c>
      <c r="DM5" s="32" t="s">
        <v>90</v>
      </c>
      <c r="DN5" s="32" t="s">
        <v>91</v>
      </c>
      <c r="DO5" s="32" t="s">
        <v>92</v>
      </c>
      <c r="DP5" s="32" t="s">
        <v>93</v>
      </c>
      <c r="DQ5" s="32" t="s">
        <v>94</v>
      </c>
      <c r="DR5" s="32" t="s">
        <v>95</v>
      </c>
      <c r="DS5" s="32" t="s">
        <v>96</v>
      </c>
      <c r="DT5" s="32" t="s">
        <v>86</v>
      </c>
      <c r="DU5" s="32" t="s">
        <v>87</v>
      </c>
      <c r="DV5" s="32" t="s">
        <v>88</v>
      </c>
      <c r="DW5" s="32" t="s">
        <v>89</v>
      </c>
      <c r="DX5" s="32" t="s">
        <v>90</v>
      </c>
      <c r="DY5" s="32" t="s">
        <v>91</v>
      </c>
      <c r="DZ5" s="32" t="s">
        <v>92</v>
      </c>
      <c r="EA5" s="32" t="s">
        <v>93</v>
      </c>
      <c r="EB5" s="32" t="s">
        <v>94</v>
      </c>
      <c r="EC5" s="32" t="s">
        <v>95</v>
      </c>
      <c r="ED5" s="32" t="s">
        <v>96</v>
      </c>
      <c r="EE5" s="32" t="s">
        <v>86</v>
      </c>
      <c r="EF5" s="32" t="s">
        <v>87</v>
      </c>
      <c r="EG5" s="32" t="s">
        <v>88</v>
      </c>
      <c r="EH5" s="32" t="s">
        <v>89</v>
      </c>
      <c r="EI5" s="32" t="s">
        <v>90</v>
      </c>
      <c r="EJ5" s="32" t="s">
        <v>91</v>
      </c>
      <c r="EK5" s="32" t="s">
        <v>92</v>
      </c>
      <c r="EL5" s="32" t="s">
        <v>93</v>
      </c>
      <c r="EM5" s="32" t="s">
        <v>94</v>
      </c>
      <c r="EN5" s="32" t="s">
        <v>95</v>
      </c>
      <c r="EO5" s="32" t="s">
        <v>96</v>
      </c>
    </row>
    <row r="6" spans="1:145" s="36" customFormat="1" x14ac:dyDescent="0.15">
      <c r="A6" s="28" t="s">
        <v>97</v>
      </c>
      <c r="B6" s="33">
        <f>B7</f>
        <v>2018</v>
      </c>
      <c r="C6" s="33">
        <f t="shared" ref="C6:X6" si="3">C7</f>
        <v>432105</v>
      </c>
      <c r="D6" s="33">
        <f t="shared" si="3"/>
        <v>47</v>
      </c>
      <c r="E6" s="33">
        <f t="shared" si="3"/>
        <v>18</v>
      </c>
      <c r="F6" s="33">
        <f t="shared" si="3"/>
        <v>0</v>
      </c>
      <c r="G6" s="33">
        <f t="shared" si="3"/>
        <v>0</v>
      </c>
      <c r="H6" s="33" t="str">
        <f t="shared" si="3"/>
        <v>熊本県　菊池市</v>
      </c>
      <c r="I6" s="33" t="str">
        <f t="shared" si="3"/>
        <v>法非適用</v>
      </c>
      <c r="J6" s="33" t="str">
        <f t="shared" si="3"/>
        <v>下水道事業</v>
      </c>
      <c r="K6" s="33" t="str">
        <f t="shared" si="3"/>
        <v>特定地域生活排水処理</v>
      </c>
      <c r="L6" s="33" t="str">
        <f t="shared" si="3"/>
        <v>K2</v>
      </c>
      <c r="M6" s="33" t="str">
        <f t="shared" si="3"/>
        <v>非設置</v>
      </c>
      <c r="N6" s="34" t="str">
        <f t="shared" si="3"/>
        <v>-</v>
      </c>
      <c r="O6" s="34" t="str">
        <f t="shared" si="3"/>
        <v>該当数値なし</v>
      </c>
      <c r="P6" s="34">
        <f t="shared" si="3"/>
        <v>8.44</v>
      </c>
      <c r="Q6" s="34">
        <f t="shared" si="3"/>
        <v>100</v>
      </c>
      <c r="R6" s="34">
        <f t="shared" si="3"/>
        <v>3780</v>
      </c>
      <c r="S6" s="34">
        <f t="shared" si="3"/>
        <v>49078</v>
      </c>
      <c r="T6" s="34">
        <f t="shared" si="3"/>
        <v>276.85000000000002</v>
      </c>
      <c r="U6" s="34">
        <f t="shared" si="3"/>
        <v>177.27</v>
      </c>
      <c r="V6" s="34">
        <f t="shared" si="3"/>
        <v>4116</v>
      </c>
      <c r="W6" s="34">
        <f t="shared" si="3"/>
        <v>260.07</v>
      </c>
      <c r="X6" s="34">
        <f t="shared" si="3"/>
        <v>15.83</v>
      </c>
      <c r="Y6" s="35">
        <f>IF(Y7="",NA(),Y7)</f>
        <v>95.27</v>
      </c>
      <c r="Z6" s="35">
        <f t="shared" ref="Z6:AH6" si="4">IF(Z7="",NA(),Z7)</f>
        <v>96.43</v>
      </c>
      <c r="AA6" s="35">
        <f t="shared" si="4"/>
        <v>95.77</v>
      </c>
      <c r="AB6" s="35">
        <f t="shared" si="4"/>
        <v>93.29</v>
      </c>
      <c r="AC6" s="35">
        <f t="shared" si="4"/>
        <v>94.49</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159.36000000000001</v>
      </c>
      <c r="BG6" s="35">
        <f t="shared" ref="BG6:BO6" si="7">IF(BG7="",NA(),BG7)</f>
        <v>124.14</v>
      </c>
      <c r="BH6" s="35">
        <f t="shared" si="7"/>
        <v>194.75</v>
      </c>
      <c r="BI6" s="35">
        <f t="shared" si="7"/>
        <v>241.16</v>
      </c>
      <c r="BJ6" s="35">
        <f t="shared" si="7"/>
        <v>191.01</v>
      </c>
      <c r="BK6" s="35">
        <f t="shared" si="7"/>
        <v>416.91</v>
      </c>
      <c r="BL6" s="35">
        <f t="shared" si="7"/>
        <v>392.19</v>
      </c>
      <c r="BM6" s="35">
        <f t="shared" si="7"/>
        <v>413.5</v>
      </c>
      <c r="BN6" s="35">
        <f t="shared" si="7"/>
        <v>407.42</v>
      </c>
      <c r="BO6" s="35">
        <f t="shared" si="7"/>
        <v>296.89</v>
      </c>
      <c r="BP6" s="34" t="str">
        <f>IF(BP7="","",IF(BP7="-","【-】","【"&amp;SUBSTITUTE(TEXT(BP7,"#,##0.00"),"-","△")&amp;"】"))</f>
        <v>【325.02】</v>
      </c>
      <c r="BQ6" s="35">
        <f>IF(BQ7="",NA(),BQ7)</f>
        <v>86.24</v>
      </c>
      <c r="BR6" s="35">
        <f t="shared" ref="BR6:BZ6" si="8">IF(BR7="",NA(),BR7)</f>
        <v>84.47</v>
      </c>
      <c r="BS6" s="35">
        <f t="shared" si="8"/>
        <v>62.83</v>
      </c>
      <c r="BT6" s="35">
        <f t="shared" si="8"/>
        <v>56.99</v>
      </c>
      <c r="BU6" s="35">
        <f t="shared" si="8"/>
        <v>57.94</v>
      </c>
      <c r="BV6" s="35">
        <f t="shared" si="8"/>
        <v>57.93</v>
      </c>
      <c r="BW6" s="35">
        <f t="shared" si="8"/>
        <v>57.03</v>
      </c>
      <c r="BX6" s="35">
        <f t="shared" si="8"/>
        <v>55.84</v>
      </c>
      <c r="BY6" s="35">
        <f t="shared" si="8"/>
        <v>57.08</v>
      </c>
      <c r="BZ6" s="35">
        <f t="shared" si="8"/>
        <v>63.06</v>
      </c>
      <c r="CA6" s="34" t="str">
        <f>IF(CA7="","",IF(CA7="-","【-】","【"&amp;SUBSTITUTE(TEXT(CA7,"#,##0.00"),"-","△")&amp;"】"))</f>
        <v>【60.61】</v>
      </c>
      <c r="CB6" s="35">
        <f>IF(CB7="",NA(),CB7)</f>
        <v>274.12</v>
      </c>
      <c r="CC6" s="35">
        <f t="shared" ref="CC6:CK6" si="9">IF(CC7="",NA(),CC7)</f>
        <v>282.37</v>
      </c>
      <c r="CD6" s="35">
        <f t="shared" si="9"/>
        <v>277.22000000000003</v>
      </c>
      <c r="CE6" s="35">
        <f t="shared" si="9"/>
        <v>331.24</v>
      </c>
      <c r="CF6" s="35">
        <f t="shared" si="9"/>
        <v>332.74</v>
      </c>
      <c r="CG6" s="35">
        <f t="shared" si="9"/>
        <v>276.93</v>
      </c>
      <c r="CH6" s="35">
        <f t="shared" si="9"/>
        <v>283.73</v>
      </c>
      <c r="CI6" s="35">
        <f t="shared" si="9"/>
        <v>287.57</v>
      </c>
      <c r="CJ6" s="35">
        <f t="shared" si="9"/>
        <v>286.86</v>
      </c>
      <c r="CK6" s="35">
        <f t="shared" si="9"/>
        <v>264.77</v>
      </c>
      <c r="CL6" s="34" t="str">
        <f>IF(CL7="","",IF(CL7="-","【-】","【"&amp;SUBSTITUTE(TEXT(CL7,"#,##0.00"),"-","△")&amp;"】"))</f>
        <v>【270.94】</v>
      </c>
      <c r="CM6" s="35" t="str">
        <f>IF(CM7="",NA(),CM7)</f>
        <v>-</v>
      </c>
      <c r="CN6" s="35" t="str">
        <f t="shared" ref="CN6:CV6" si="10">IF(CN7="",NA(),CN7)</f>
        <v>-</v>
      </c>
      <c r="CO6" s="35" t="str">
        <f t="shared" si="10"/>
        <v>-</v>
      </c>
      <c r="CP6" s="35" t="str">
        <f t="shared" si="10"/>
        <v>-</v>
      </c>
      <c r="CQ6" s="35" t="str">
        <f t="shared" si="10"/>
        <v>-</v>
      </c>
      <c r="CR6" s="35">
        <f t="shared" si="10"/>
        <v>59.08</v>
      </c>
      <c r="CS6" s="35">
        <f t="shared" si="10"/>
        <v>58.25</v>
      </c>
      <c r="CT6" s="35">
        <f t="shared" si="10"/>
        <v>61.55</v>
      </c>
      <c r="CU6" s="35">
        <f t="shared" si="10"/>
        <v>57.22</v>
      </c>
      <c r="CV6" s="35">
        <f t="shared" si="10"/>
        <v>59.94</v>
      </c>
      <c r="CW6" s="34" t="str">
        <f>IF(CW7="","",IF(CW7="-","【-】","【"&amp;SUBSTITUTE(TEXT(CW7,"#,##0.00"),"-","△")&amp;"】"))</f>
        <v>【57.80】</v>
      </c>
      <c r="CX6" s="35">
        <f>IF(CX7="",NA(),CX7)</f>
        <v>100</v>
      </c>
      <c r="CY6" s="35">
        <f t="shared" ref="CY6:DG6" si="11">IF(CY7="",NA(),CY7)</f>
        <v>100</v>
      </c>
      <c r="CZ6" s="35">
        <f t="shared" si="11"/>
        <v>100</v>
      </c>
      <c r="DA6" s="35">
        <f t="shared" si="11"/>
        <v>100</v>
      </c>
      <c r="DB6" s="35">
        <f t="shared" si="11"/>
        <v>100</v>
      </c>
      <c r="DC6" s="35">
        <f t="shared" si="11"/>
        <v>77.12</v>
      </c>
      <c r="DD6" s="35">
        <f t="shared" si="11"/>
        <v>68.150000000000006</v>
      </c>
      <c r="DE6" s="35">
        <f t="shared" si="11"/>
        <v>67.489999999999995</v>
      </c>
      <c r="DF6" s="35">
        <f t="shared" si="11"/>
        <v>67.290000000000006</v>
      </c>
      <c r="DG6" s="35">
        <f t="shared" si="11"/>
        <v>89.66</v>
      </c>
      <c r="DH6" s="34" t="str">
        <f>IF(DH7="","",IF(DH7="-","【-】","【"&amp;SUBSTITUTE(TEXT(DH7,"#,##0.00"),"-","△")&amp;"】"))</f>
        <v>【78.90】</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x14ac:dyDescent="0.15">
      <c r="A7" s="28"/>
      <c r="B7" s="37">
        <v>2018</v>
      </c>
      <c r="C7" s="37">
        <v>432105</v>
      </c>
      <c r="D7" s="37">
        <v>47</v>
      </c>
      <c r="E7" s="37">
        <v>18</v>
      </c>
      <c r="F7" s="37">
        <v>0</v>
      </c>
      <c r="G7" s="37">
        <v>0</v>
      </c>
      <c r="H7" s="37" t="s">
        <v>98</v>
      </c>
      <c r="I7" s="37" t="s">
        <v>99</v>
      </c>
      <c r="J7" s="37" t="s">
        <v>100</v>
      </c>
      <c r="K7" s="37" t="s">
        <v>101</v>
      </c>
      <c r="L7" s="37" t="s">
        <v>102</v>
      </c>
      <c r="M7" s="37" t="s">
        <v>103</v>
      </c>
      <c r="N7" s="38" t="s">
        <v>104</v>
      </c>
      <c r="O7" s="38" t="s">
        <v>105</v>
      </c>
      <c r="P7" s="38">
        <v>8.44</v>
      </c>
      <c r="Q7" s="38">
        <v>100</v>
      </c>
      <c r="R7" s="38">
        <v>3780</v>
      </c>
      <c r="S7" s="38">
        <v>49078</v>
      </c>
      <c r="T7" s="38">
        <v>276.85000000000002</v>
      </c>
      <c r="U7" s="38">
        <v>177.27</v>
      </c>
      <c r="V7" s="38">
        <v>4116</v>
      </c>
      <c r="W7" s="38">
        <v>260.07</v>
      </c>
      <c r="X7" s="38">
        <v>15.83</v>
      </c>
      <c r="Y7" s="38">
        <v>95.27</v>
      </c>
      <c r="Z7" s="38">
        <v>96.43</v>
      </c>
      <c r="AA7" s="38">
        <v>95.77</v>
      </c>
      <c r="AB7" s="38">
        <v>93.29</v>
      </c>
      <c r="AC7" s="38">
        <v>94.49</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159.36000000000001</v>
      </c>
      <c r="BG7" s="38">
        <v>124.14</v>
      </c>
      <c r="BH7" s="38">
        <v>194.75</v>
      </c>
      <c r="BI7" s="38">
        <v>241.16</v>
      </c>
      <c r="BJ7" s="38">
        <v>191.01</v>
      </c>
      <c r="BK7" s="38">
        <v>416.91</v>
      </c>
      <c r="BL7" s="38">
        <v>392.19</v>
      </c>
      <c r="BM7" s="38">
        <v>413.5</v>
      </c>
      <c r="BN7" s="38">
        <v>407.42</v>
      </c>
      <c r="BO7" s="38">
        <v>296.89</v>
      </c>
      <c r="BP7" s="38">
        <v>325.02</v>
      </c>
      <c r="BQ7" s="38">
        <v>86.24</v>
      </c>
      <c r="BR7" s="38">
        <v>84.47</v>
      </c>
      <c r="BS7" s="38">
        <v>62.83</v>
      </c>
      <c r="BT7" s="38">
        <v>56.99</v>
      </c>
      <c r="BU7" s="38">
        <v>57.94</v>
      </c>
      <c r="BV7" s="38">
        <v>57.93</v>
      </c>
      <c r="BW7" s="38">
        <v>57.03</v>
      </c>
      <c r="BX7" s="38">
        <v>55.84</v>
      </c>
      <c r="BY7" s="38">
        <v>57.08</v>
      </c>
      <c r="BZ7" s="38">
        <v>63.06</v>
      </c>
      <c r="CA7" s="38">
        <v>60.61</v>
      </c>
      <c r="CB7" s="38">
        <v>274.12</v>
      </c>
      <c r="CC7" s="38">
        <v>282.37</v>
      </c>
      <c r="CD7" s="38">
        <v>277.22000000000003</v>
      </c>
      <c r="CE7" s="38">
        <v>331.24</v>
      </c>
      <c r="CF7" s="38">
        <v>332.74</v>
      </c>
      <c r="CG7" s="38">
        <v>276.93</v>
      </c>
      <c r="CH7" s="38">
        <v>283.73</v>
      </c>
      <c r="CI7" s="38">
        <v>287.57</v>
      </c>
      <c r="CJ7" s="38">
        <v>286.86</v>
      </c>
      <c r="CK7" s="38">
        <v>264.77</v>
      </c>
      <c r="CL7" s="38">
        <v>270.94</v>
      </c>
      <c r="CM7" s="38" t="s">
        <v>104</v>
      </c>
      <c r="CN7" s="38" t="s">
        <v>104</v>
      </c>
      <c r="CO7" s="38" t="s">
        <v>104</v>
      </c>
      <c r="CP7" s="38" t="s">
        <v>104</v>
      </c>
      <c r="CQ7" s="38" t="s">
        <v>104</v>
      </c>
      <c r="CR7" s="38">
        <v>59.08</v>
      </c>
      <c r="CS7" s="38">
        <v>58.25</v>
      </c>
      <c r="CT7" s="38">
        <v>61.55</v>
      </c>
      <c r="CU7" s="38">
        <v>57.22</v>
      </c>
      <c r="CV7" s="38">
        <v>59.94</v>
      </c>
      <c r="CW7" s="38">
        <v>57.8</v>
      </c>
      <c r="CX7" s="38">
        <v>100</v>
      </c>
      <c r="CY7" s="38">
        <v>100</v>
      </c>
      <c r="CZ7" s="38">
        <v>100</v>
      </c>
      <c r="DA7" s="38">
        <v>100</v>
      </c>
      <c r="DB7" s="38">
        <v>100</v>
      </c>
      <c r="DC7" s="38">
        <v>77.12</v>
      </c>
      <c r="DD7" s="38">
        <v>68.150000000000006</v>
      </c>
      <c r="DE7" s="38">
        <v>67.489999999999995</v>
      </c>
      <c r="DF7" s="38">
        <v>67.290000000000006</v>
      </c>
      <c r="DG7" s="38">
        <v>89.66</v>
      </c>
      <c r="DH7" s="38">
        <v>78.900000000000006</v>
      </c>
      <c r="DI7" s="38"/>
      <c r="DJ7" s="38"/>
      <c r="DK7" s="38"/>
      <c r="DL7" s="38"/>
      <c r="DM7" s="38"/>
      <c r="DN7" s="38"/>
      <c r="DO7" s="38"/>
      <c r="DP7" s="38"/>
      <c r="DQ7" s="38"/>
      <c r="DR7" s="38"/>
      <c r="DS7" s="38"/>
      <c r="DT7" s="38"/>
      <c r="DU7" s="38"/>
      <c r="DV7" s="38"/>
      <c r="DW7" s="38"/>
      <c r="DX7" s="38"/>
      <c r="DY7" s="38"/>
      <c r="DZ7" s="38"/>
      <c r="EA7" s="38"/>
      <c r="EB7" s="38"/>
      <c r="EC7" s="38"/>
      <c r="ED7" s="38"/>
      <c r="EE7" s="38" t="s">
        <v>104</v>
      </c>
      <c r="EF7" s="38" t="s">
        <v>104</v>
      </c>
      <c r="EG7" s="38" t="s">
        <v>104</v>
      </c>
      <c r="EH7" s="38" t="s">
        <v>104</v>
      </c>
      <c r="EI7" s="38" t="s">
        <v>104</v>
      </c>
      <c r="EJ7" s="38" t="s">
        <v>104</v>
      </c>
      <c r="EK7" s="38" t="s">
        <v>104</v>
      </c>
      <c r="EL7" s="38" t="s">
        <v>104</v>
      </c>
      <c r="EM7" s="38" t="s">
        <v>104</v>
      </c>
      <c r="EN7" s="38" t="s">
        <v>104</v>
      </c>
      <c r="EO7" s="38" t="s">
        <v>104</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106</v>
      </c>
      <c r="C9" s="40" t="s">
        <v>107</v>
      </c>
      <c r="D9" s="40" t="s">
        <v>108</v>
      </c>
      <c r="E9" s="40" t="s">
        <v>109</v>
      </c>
      <c r="F9" s="40" t="s">
        <v>110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48</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菊池市</cp:lastModifiedBy>
  <dcterms:created xsi:type="dcterms:W3CDTF">2019-12-05T05:30:27Z</dcterms:created>
  <dcterms:modified xsi:type="dcterms:W3CDTF">2020-01-27T05:52:50Z</dcterms:modified>
  <cp:category/>
</cp:coreProperties>
</file>