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Ｈ31\51_公営企業に係る経営比較分析表（平成３０年度決算）の分析等について\下水道（法非適）\"/>
    </mc:Choice>
  </mc:AlternateContent>
  <workbookProtection workbookAlgorithmName="SHA-512" workbookHashValue="n/7EcwPSmfANo75RVuQhKLNA30hFKWvxiCYIJgLsN/VV6PgWMGPqb9LMh0Ikzeu8R2hiVWSsyGcjUGw2B8Fbhw==" workbookSaltValue="+vt9xbUfPMoC+lQ9GGST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<sst xmlns="http://schemas.openxmlformats.org/spreadsheetml/2006/main" count="239" uniqueCount="114">
  <si>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</si>
  <si>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</si>
  <si>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</si>
  <si>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</si>
  <si>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</si>
  <si>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</si>
  <si>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</si>
  <si>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</si>
  <si>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</si>
  <si>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</si>
  <si>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</si>
  <si>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</si>
  <si>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</si>
  <si>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</si>
  <si>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</si>
  <si>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</si>
  <si>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</si>
  <si>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</si>
  <si>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</si>
  <si>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</si>
  <si>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</si>
  <si>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</si>
  <si>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</si>
  <si>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</si>
  <si>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</si>
  <si>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</si>
  <si>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</si>
  <si>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</si>
  <si>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</si>
  <si>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</si>
  <si>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</si>
  <si>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</si>
  <si>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</si>
  <si>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</si>
  <si>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</si>
  <si>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</si>
  <si>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</si>
  <si>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</si>
  <si>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</si>
  <si>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</si>
  <si>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</si>
  <si>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</si>
  <si>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</si>
  <si>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</si>
  <si>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</si>
  <si>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</si>
  <si>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</si>
  <si>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</si>
  <si>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</si>
  <si>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</si>
  <si>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</si>
  <si>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</si>
  <si>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</si>
  <si>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</si>
  <si>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</si>
  <si>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</si>
  <si>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</si>
  <si>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</si>
  <si>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</si>
  <si>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</si>
  <si>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</si>
  <si>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</si>
  <si>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</si>
  <si>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</si>
  <si>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</si>
  <si>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</si>
  <si>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</si>
  <si>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</si>
  <si>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</si>
  <si>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</si>
  <si>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</si>
  <si>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</si>
  <si>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</si>
  <si>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</si>
  <si>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</si>
  <si>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</si>
  <si>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</si>
  <si>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</si>
  <si>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</si>
  <si>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</si>
  <si>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</si>
  <si>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</si>
  <si>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</si>
  <si>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</si>
  <si>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</si>
  <si>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</si>
  <si>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</si>
  <si>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</si>
  <si>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</si>
  <si>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</si>
  <si>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</si>
  <si>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</si>
  <si>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</si>
  <si>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</si>
  <si>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</si>
  <si>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</si>
  <si>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</si>
  <si>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</si>
  <si>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</si>
  <si>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</si>
  <si>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</si>
  <si>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</si>
  <si>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</si>
  <si>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</si>
  <si>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</si>
  <si>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</si>
  <si>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</si>
  <si>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</si>
  <si>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</si>
  <si>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</si>
  <si>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</si>
  <si>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・老朽化に係る課題は、検出されていない。</t>
    <phoneticPr fontId="4"/>
  </si>
  <si>
    <t>・中長期的な視点から収入と支出のバランスを確保すべく、経営戦略を平成28年度に策定しました。今後、使用料収入の見直しの目途である3年ごとの見直し及びストックマネジメント計画の策定等投資計画の変更があれば随時見直しを行っていき、効率的な施設整備と適切な使用料水準及び接続勧奨の推進により、将来安定した経営を継続できるように取り組んでいきたいと考えています。</t>
    <phoneticPr fontId="4"/>
  </si>
  <si>
    <t>・収益的収支比率については、100%を下回っている状況で、使用料収入等の増加に比べ維持管理費や地方債償還金の増加が大きいことが比率低下の要因となっています。
・企業債残高対事業規模比率は、平成30年度において、977.70％となり前年度に比べ大きく突出しましたが、これは数値誤りによるもので本来の数値は、33.25％で大きく下がりました。この要因は、平成29年度より一般会計繰入金（分流式下水道費）の算定が総務省統一様式となり、元利償還金すべてが一般会計からの繰入の対象となったため平成30年度より大幅に減少しました。またこの数値は、将来の一般会計負担額を考慮したものであるため、今後も事業規模の適切性等経営改善を図っていく必要があると考えています。
・経費回収率については、類似団体及び全国平均値より低い水準にあり施設規模及びコスト水準に対して使用料収入の水準が見合っていない状況にあるため、収益性を改善させるには抜本的な施策が必要な状況であります。
・汚水処理原価は、年間有収水量の増加に比べ、汚水処理費の増加が大きいため高い数値となっています。類似団体との比較でも悪い状況にあります。
・施設利用率については、類似団体平均値と同等です。
・水洗化率については、全国及び類似団体平均値を大きく上回り１００％です。　　　　　　　　　　　　</t>
    <rPh sb="94" eb="96">
      <t>ヘイセイ</t>
    </rPh>
    <rPh sb="98" eb="100">
      <t>ネンド</t>
    </rPh>
    <rPh sb="115" eb="118">
      <t>ゼンネンド</t>
    </rPh>
    <rPh sb="119" eb="120">
      <t>クラ</t>
    </rPh>
    <rPh sb="121" eb="122">
      <t>オオ</t>
    </rPh>
    <rPh sb="124" eb="126">
      <t>トッシュツ</t>
    </rPh>
    <rPh sb="135" eb="137">
      <t>スウチ</t>
    </rPh>
    <rPh sb="137" eb="138">
      <t>アヤマ</t>
    </rPh>
    <rPh sb="145" eb="147">
      <t>ホンライ</t>
    </rPh>
    <rPh sb="148" eb="150">
      <t>スウチ</t>
    </rPh>
    <rPh sb="159" eb="160">
      <t>オオ</t>
    </rPh>
    <rPh sb="162" eb="163">
      <t>サ</t>
    </rPh>
    <rPh sb="171" eb="173">
      <t>ヨウイン</t>
    </rPh>
    <rPh sb="214" eb="216">
      <t>ガンリ</t>
    </rPh>
    <rPh sb="216" eb="219">
      <t>ショウカンキン</t>
    </rPh>
    <rPh sb="223" eb="225">
      <t>イッパン</t>
    </rPh>
    <rPh sb="225" eb="227">
      <t>カイケイ</t>
    </rPh>
    <rPh sb="230" eb="232">
      <t>クリイレ</t>
    </rPh>
    <rPh sb="233" eb="235">
      <t>タイショウ</t>
    </rPh>
    <rPh sb="241" eb="243">
      <t>ヘイセイ</t>
    </rPh>
    <rPh sb="245" eb="247">
      <t>ネンド</t>
    </rPh>
    <rPh sb="249" eb="251">
      <t>オオハバ</t>
    </rPh>
    <rPh sb="252" eb="254">
      <t>ゲンショウ</t>
    </rPh>
    <rPh sb="263" eb="265">
      <t>スウチ</t>
    </rPh>
    <rPh sb="267" eb="269">
      <t>ショウライ</t>
    </rPh>
    <rPh sb="270" eb="272">
      <t>イッパン</t>
    </rPh>
    <rPh sb="272" eb="274">
      <t>カイケイ</t>
    </rPh>
    <rPh sb="274" eb="276">
      <t>フタン</t>
    </rPh>
    <rPh sb="276" eb="277">
      <t>ガク</t>
    </rPh>
    <rPh sb="278" eb="280">
      <t>コウリョ</t>
    </rPh>
    <rPh sb="290" eb="292">
      <t>コンゴ</t>
    </rPh>
    <rPh sb="293" eb="295">
      <t>ジギョウ</t>
    </rPh>
    <rPh sb="295" eb="297">
      <t>キボ</t>
    </rPh>
    <rPh sb="298" eb="301">
      <t>テキセツセイ</t>
    </rPh>
    <rPh sb="301" eb="302">
      <t>トウ</t>
    </rPh>
    <rPh sb="302" eb="304">
      <t>ケイエイ</t>
    </rPh>
    <rPh sb="304" eb="306">
      <t>カイゼン</t>
    </rPh>
    <rPh sb="307" eb="308">
      <t>ハカ</t>
    </rPh>
    <rPh sb="312" eb="314">
      <t>ヒツヨウ</t>
    </rPh>
    <rPh sb="318" eb="319">
      <t>カンガ</t>
    </rPh>
    <rPh sb="497" eb="499">
      <t>シセツ</t>
    </rPh>
    <rPh sb="499" eb="501">
      <t>リヨウ</t>
    </rPh>
    <rPh sb="501" eb="502">
      <t>リツ</t>
    </rPh>
    <rPh sb="508" eb="510">
      <t>ルイジ</t>
    </rPh>
    <rPh sb="510" eb="512">
      <t>ダンタイ</t>
    </rPh>
    <rPh sb="512" eb="514">
      <t>ヘイキン</t>
    </rPh>
    <rPh sb="514" eb="515">
      <t>チ</t>
    </rPh>
    <rPh sb="516" eb="518">
      <t>ドウトウ</t>
    </rPh>
    <rPh sb="523" eb="526">
      <t>スイセンカ</t>
    </rPh>
    <rPh sb="526" eb="527">
      <t>リツ</t>
    </rPh>
    <rPh sb="533" eb="535">
      <t>ゼンコク</t>
    </rPh>
    <rPh sb="535" eb="536">
      <t>オヨ</t>
    </rPh>
    <rPh sb="537" eb="539">
      <t>ルイジ</t>
    </rPh>
    <rPh sb="539" eb="541">
      <t>ダンタイ</t>
    </rPh>
    <rPh sb="541" eb="543">
      <t>ヘイキン</t>
    </rPh>
    <rPh sb="543" eb="544">
      <t>チ</t>
    </rPh>
    <rPh sb="545" eb="546">
      <t>オオ</t>
    </rPh>
    <rPh sb="548" eb="55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</si>
</sst>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98-4548-8548-24724F186B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98-4548-8548-24724F186B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61.63</c:v>
                </c:pt>
                <c:pt idx="1">
                  <c:v>56.28</c:v>
                </c:pt>
                <c:pt idx="2">
                  <c:v>54.5</c:v>
                </c:pt>
                <c:pt idx="3">
                  <c:v>55.12</c:v>
                </c:pt>
                <c:pt idx="4">
                  <c:v>54.84</c:v>
                </c:pt>
              </c:numCache>
            </c:numRef>
          </c:val>
          <c:extLst>
            <c:ext xmlns:c16="http://schemas.microsoft.com/office/drawing/2014/chart" uri="{C3380CC4-5D6E-409C-BE32-E72D297353CC}">
              <c16:uniqueId val="{00000000-622D-4ADB-B6B2-DF48A96852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622D-4ADB-B6B2-DF48A96852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2E-4115-B229-6ED27E338E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A2E-4115-B229-6ED27E338E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96.55</c:v>
                </c:pt>
                <c:pt idx="1">
                  <c:v>85.81</c:v>
                </c:pt>
                <c:pt idx="2">
                  <c:v>102.09</c:v>
                </c:pt>
                <c:pt idx="3">
                  <c:v>97.08</c:v>
                </c:pt>
                <c:pt idx="4">
                  <c:v>95.75</c:v>
                </c:pt>
              </c:numCache>
            </c:numRef>
          </c:val>
          <c:extLst>
            <c:ext xmlns:c16="http://schemas.microsoft.com/office/drawing/2014/chart" uri="{C3380CC4-5D6E-409C-BE32-E72D297353CC}">
              <c16:uniqueId val="{00000000-601B-427A-8592-D5DE5F2913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B-427A-8592-D5DE5F2913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D-4CED-A4AB-DD872D3A32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D-4CED-A4AB-DD872D3A32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7-4AC3-99F9-60C0A97F95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7-4AC3-99F9-60C0A97F95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2-4EA6-A5CC-8805A8302D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2-4EA6-A5CC-8805A8302D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3-4DF8-A1E1-E9A0D79A3F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3-4DF8-A1E1-E9A0D79A3F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541.79999999999995</c:v>
                </c:pt>
                <c:pt idx="1">
                  <c:v>523.14</c:v>
                </c:pt>
                <c:pt idx="2">
                  <c:v>538.23</c:v>
                </c:pt>
                <c:pt idx="3">
                  <c:v>383.69</c:v>
                </c:pt>
                <c:pt idx="4">
                  <c:v>977.7</c:v>
                </c:pt>
              </c:numCache>
            </c:numRef>
          </c:val>
          <c:extLst>
            <c:ext xmlns:c16="http://schemas.microsoft.com/office/drawing/2014/chart" uri="{C3380CC4-5D6E-409C-BE32-E72D297353CC}">
              <c16:uniqueId val="{00000000-9687-42CF-AFDA-25F14EBE1C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687-42CF-AFDA-25F14EBE1C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38.299999999999997</c:v>
                </c:pt>
                <c:pt idx="1">
                  <c:v>36.6</c:v>
                </c:pt>
                <c:pt idx="2">
                  <c:v>44.67</c:v>
                </c:pt>
                <c:pt idx="3">
                  <c:v>48.45</c:v>
                </c:pt>
                <c:pt idx="4">
                  <c:v>44.8</c:v>
                </c:pt>
              </c:numCache>
            </c:numRef>
          </c:val>
          <c:extLst>
            <c:ext xmlns:c16="http://schemas.microsoft.com/office/drawing/2014/chart" uri="{C3380CC4-5D6E-409C-BE32-E72D297353CC}">
              <c16:uniqueId val="{00000000-1683-4466-88AF-73DD51BE91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1683-4466-88AF-73DD51BE91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468.5</c:v>
                </c:pt>
                <c:pt idx="1">
                  <c:v>491.62</c:v>
                </c:pt>
                <c:pt idx="2">
                  <c:v>407.1</c:v>
                </c:pt>
                <c:pt idx="3">
                  <c:v>380.2</c:v>
                </c:pt>
                <c:pt idx="4">
                  <c:v>412.51</c:v>
                </c:pt>
              </c:numCache>
            </c:numRef>
          </c:val>
          <c:extLst>
            <c:ext xmlns:c16="http://schemas.microsoft.com/office/drawing/2014/chart" uri="{C3380CC4-5D6E-409C-BE32-E72D297353CC}">
              <c16:uniqueId val="{00000000-7D4D-4DBA-8C9F-D7E96C11ED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7D4D-4DBA-8C9F-D7E96C11ED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7" zoomScaleNormal="100" workbookViewId="0">
      <selection activeCell="BJ84" sqref="BJ8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玉名市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66627</v>
      </c>
      <c r="AM8" s="68"/>
      <c r="AN8" s="68"/>
      <c r="AO8" s="68"/>
      <c r="AP8" s="68"/>
      <c r="AQ8" s="68"/>
      <c r="AR8" s="68"/>
      <c r="AS8" s="68"/>
      <c r="AT8" s="67">
        <f>データ!T6</f>
        <v>152.6</v>
      </c>
      <c r="AU8" s="67"/>
      <c r="AV8" s="67"/>
      <c r="AW8" s="67"/>
      <c r="AX8" s="67"/>
      <c r="AY8" s="67"/>
      <c r="AZ8" s="67"/>
      <c r="BA8" s="67"/>
      <c r="BB8" s="67">
        <f>データ!U6</f>
        <v>436.61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0.9</v>
      </c>
      <c r="Q10" s="67"/>
      <c r="R10" s="67"/>
      <c r="S10" s="67"/>
      <c r="T10" s="67"/>
      <c r="U10" s="67"/>
      <c r="V10" s="67"/>
      <c r="W10" s="67">
        <f>データ!Q6</f>
        <v>100</v>
      </c>
      <c r="X10" s="67"/>
      <c r="Y10" s="67"/>
      <c r="Z10" s="67"/>
      <c r="AA10" s="67"/>
      <c r="AB10" s="67"/>
      <c r="AC10" s="67"/>
      <c r="AD10" s="68">
        <f>データ!R6</f>
        <v>3547</v>
      </c>
      <c r="AE10" s="68"/>
      <c r="AF10" s="68"/>
      <c r="AG10" s="68"/>
      <c r="AH10" s="68"/>
      <c r="AI10" s="68"/>
      <c r="AJ10" s="68"/>
      <c r="AK10" s="2"/>
      <c r="AL10" s="68">
        <f>データ!V6</f>
        <v>596</v>
      </c>
      <c r="AM10" s="68"/>
      <c r="AN10" s="68"/>
      <c r="AO10" s="68"/>
      <c r="AP10" s="68"/>
      <c r="AQ10" s="68"/>
      <c r="AR10" s="68"/>
      <c r="AS10" s="68"/>
      <c r="AT10" s="67">
        <f>データ!W6</f>
        <v>20.399999999999999</v>
      </c>
      <c r="AU10" s="67"/>
      <c r="AV10" s="67"/>
      <c r="AW10" s="67"/>
      <c r="AX10" s="67"/>
      <c r="AY10" s="67"/>
      <c r="AZ10" s="67"/>
      <c r="BA10" s="67"/>
      <c r="BB10" s="67">
        <f>データ!X6</f>
        <v>29.22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FDeHCYKE5uB/AS1cIBzItKO1rKMxk8J4xkbPqLXD9n9nb2vpOEITpeJeF7tD+TizA1rEr/CDut2ktrdXW7z1Gg==" saltValue="FlnWxOZetA3lCuoOZdhs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432067</v>
      </c>
      <c r="D6" s="33">
        <f t="shared" si="3"/>
        <v>47</v>
      </c>
      <c r="E6" s="33">
        <f t="shared" si="3"/>
        <v>18</v>
      </c>
      <c r="F6" s="33">
        <f t="shared" si="3"/>
        <v>0</v>
      </c>
      <c r="G6" s="33">
        <f t="shared" si="3"/>
        <v>0</v>
      </c>
      <c r="H6" s="33" t="str">
        <f t="shared" si="3"/>
        <v>熊本県　玉名市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0.9</v>
      </c>
      <c r="Q6" s="34">
        <f t="shared" si="3"/>
        <v>100</v>
      </c>
      <c r="R6" s="34">
        <f t="shared" si="3"/>
        <v>3547</v>
      </c>
      <c r="S6" s="34">
        <f t="shared" si="3"/>
        <v>66627</v>
      </c>
      <c r="T6" s="34">
        <f t="shared" si="3"/>
        <v>152.6</v>
      </c>
      <c r="U6" s="34">
        <f t="shared" si="3"/>
        <v>436.61</v>
      </c>
      <c r="V6" s="34">
        <f t="shared" si="3"/>
        <v>596</v>
      </c>
      <c r="W6" s="34">
        <f t="shared" si="3"/>
        <v>20.399999999999999</v>
      </c>
      <c r="X6" s="34">
        <f t="shared" si="3"/>
        <v>29.22</v>
      </c>
      <c r="Y6" s="35">
        <f>IF(Y7="",NA(),Y7)</f>
        <v>96.55</v>
      </c>
      <c r="Z6" s="35">
        <f t="shared" ref="Z6:AH6" si="4">IF(Z7="",NA(),Z7)</f>
        <v>85.81</v>
      </c>
      <c r="AA6" s="35">
        <f t="shared" si="4"/>
        <v>102.09</v>
      </c>
      <c r="AB6" s="35">
        <f t="shared" si="4"/>
        <v>97.08</v>
      </c>
      <c r="AC6" s="35">
        <f t="shared" si="4"/>
        <v>95.75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541.79999999999995</v>
      </c>
      <c r="BG6" s="35">
        <f t="shared" ref="BG6:BO6" si="7">IF(BG7="",NA(),BG7)</f>
        <v>523.14</v>
      </c>
      <c r="BH6" s="35">
        <f t="shared" si="7"/>
        <v>538.23</v>
      </c>
      <c r="BI6" s="35">
        <f t="shared" si="7"/>
        <v>383.69</v>
      </c>
      <c r="BJ6" s="35">
        <f t="shared" si="7"/>
        <v>977.7</v>
      </c>
      <c r="BK6" s="35">
        <f t="shared" si="7"/>
        <v>416.91</v>
      </c>
      <c r="BL6" s="35">
        <f t="shared" si="7"/>
        <v>392.19</v>
      </c>
      <c r="BM6" s="35">
        <f t="shared" si="7"/>
        <v>413.5</v>
      </c>
      <c r="BN6" s="35">
        <f t="shared" si="7"/>
        <v>407.42</v>
      </c>
      <c r="BO6" s="35">
        <f t="shared" si="7"/>
        <v>386.46</v>
      </c>
      <c r="BP6" s="34" t="str">
        <f>IF(BP7="","",IF(BP7="-","【-】","【"&amp;SUBSTITUTE(TEXT(BP7,"#,##0.00"),"-","△")&amp;"】"))</f>
        <v>【325.02】</v>
      </c>
      <c r="BQ6" s="35">
        <f>IF(BQ7="",NA(),BQ7)</f>
        <v>38.299999999999997</v>
      </c>
      <c r="BR6" s="35">
        <f t="shared" ref="BR6:BZ6" si="8">IF(BR7="",NA(),BR7)</f>
        <v>36.6</v>
      </c>
      <c r="BS6" s="35">
        <f t="shared" si="8"/>
        <v>44.67</v>
      </c>
      <c r="BT6" s="35">
        <f t="shared" si="8"/>
        <v>48.45</v>
      </c>
      <c r="BU6" s="35">
        <f t="shared" si="8"/>
        <v>44.8</v>
      </c>
      <c r="BV6" s="35">
        <f t="shared" si="8"/>
        <v>57.93</v>
      </c>
      <c r="BW6" s="35">
        <f t="shared" si="8"/>
        <v>57.03</v>
      </c>
      <c r="BX6" s="35">
        <f t="shared" si="8"/>
        <v>55.84</v>
      </c>
      <c r="BY6" s="35">
        <f t="shared" si="8"/>
        <v>57.08</v>
      </c>
      <c r="BZ6" s="35">
        <f t="shared" si="8"/>
        <v>55.85</v>
      </c>
      <c r="CA6" s="34" t="str">
        <f>IF(CA7="","",IF(CA7="-","【-】","【"&amp;SUBSTITUTE(TEXT(CA7,"#,##0.00"),"-","△")&amp;"】"))</f>
        <v>【60.61】</v>
      </c>
      <c r="CB6" s="35">
        <f>IF(CB7="",NA(),CB7)</f>
        <v>468.5</v>
      </c>
      <c r="CC6" s="35">
        <f t="shared" ref="CC6:CK6" si="9">IF(CC7="",NA(),CC7)</f>
        <v>491.62</v>
      </c>
      <c r="CD6" s="35">
        <f t="shared" si="9"/>
        <v>407.1</v>
      </c>
      <c r="CE6" s="35">
        <f t="shared" si="9"/>
        <v>380.2</v>
      </c>
      <c r="CF6" s="35">
        <f t="shared" si="9"/>
        <v>412.51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61.63</v>
      </c>
      <c r="CN6" s="35">
        <f t="shared" ref="CN6:CV6" si="10">IF(CN7="",NA(),CN7)</f>
        <v>56.28</v>
      </c>
      <c r="CO6" s="35">
        <f t="shared" si="10"/>
        <v>54.5</v>
      </c>
      <c r="CP6" s="35">
        <f t="shared" si="10"/>
        <v>55.12</v>
      </c>
      <c r="CQ6" s="35">
        <f t="shared" si="10"/>
        <v>54.84</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432067</v>
      </c>
      <c r="D7" s="37">
        <v>47</v>
      </c>
      <c r="E7" s="37">
        <v>18</v>
      </c>
      <c r="F7" s="37">
        <v>0</v>
      </c>
      <c r="G7" s="37">
        <v>0</v>
      </c>
      <c r="H7" s="37" t="s">
        <v>98</v>
      </c>
      <c r="I7" s="37" t="s">
        <v>99</v>
      </c>
      <c r="J7" s="37" t="s">
        <v>100</v>
      </c>
      <c r="K7" s="37" t="s">
        <v>101</v>
      </c>
      <c r="L7" s="37" t="s">
        <v>102</v>
      </c>
      <c r="M7" s="37" t="s">
        <v>103</v>
      </c>
      <c r="N7" s="38" t="s">
        <v>104</v>
      </c>
      <c r="O7" s="38" t="s">
        <v>105</v>
      </c>
      <c r="P7" s="38">
        <v>0.9</v>
      </c>
      <c r="Q7" s="38">
        <v>100</v>
      </c>
      <c r="R7" s="38">
        <v>3547</v>
      </c>
      <c r="S7" s="38">
        <v>66627</v>
      </c>
      <c r="T7" s="38">
        <v>152.6</v>
      </c>
      <c r="U7" s="38">
        <v>436.61</v>
      </c>
      <c r="V7" s="38">
        <v>596</v>
      </c>
      <c r="W7" s="38">
        <v>20.399999999999999</v>
      </c>
      <c r="X7" s="38">
        <v>29.22</v>
      </c>
      <c r="Y7" s="38">
        <v>96.55</v>
      </c>
      <c r="Z7" s="38">
        <v>85.81</v>
      </c>
      <c r="AA7" s="38">
        <v>102.09</v>
      </c>
      <c r="AB7" s="38">
        <v>97.08</v>
      </c>
      <c r="AC7" s="38">
        <v>95.75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541.79999999999995</v>
      </c>
      <c r="BG7" s="38">
        <v>523.14</v>
      </c>
      <c r="BH7" s="38">
        <v>538.23</v>
      </c>
      <c r="BI7" s="38">
        <v>383.69</v>
      </c>
      <c r="BJ7" s="38">
        <v>977.7</v>
      </c>
      <c r="BK7" s="38">
        <v>416.91</v>
      </c>
      <c r="BL7" s="38">
        <v>392.19</v>
      </c>
      <c r="BM7" s="38">
        <v>413.5</v>
      </c>
      <c r="BN7" s="38">
        <v>407.42</v>
      </c>
      <c r="BO7" s="38">
        <v>386.46</v>
      </c>
      <c r="BP7" s="38">
        <v>325.02</v>
      </c>
      <c r="BQ7" s="38">
        <v>38.299999999999997</v>
      </c>
      <c r="BR7" s="38">
        <v>36.6</v>
      </c>
      <c r="BS7" s="38">
        <v>44.67</v>
      </c>
      <c r="BT7" s="38">
        <v>48.45</v>
      </c>
      <c r="BU7" s="38">
        <v>44.8</v>
      </c>
      <c r="BV7" s="38">
        <v>57.93</v>
      </c>
      <c r="BW7" s="38">
        <v>57.03</v>
      </c>
      <c r="BX7" s="38">
        <v>55.84</v>
      </c>
      <c r="BY7" s="38">
        <v>57.08</v>
      </c>
      <c r="BZ7" s="38">
        <v>55.85</v>
      </c>
      <c r="CA7" s="38">
        <v>60.61</v>
      </c>
      <c r="CB7" s="38">
        <v>468.5</v>
      </c>
      <c r="CC7" s="38">
        <v>491.62</v>
      </c>
      <c r="CD7" s="38">
        <v>407.1</v>
      </c>
      <c r="CE7" s="38">
        <v>380.2</v>
      </c>
      <c r="CF7" s="38">
        <v>412.51</v>
      </c>
      <c r="CG7" s="38">
        <v>276.93</v>
      </c>
      <c r="CH7" s="38">
        <v>283.73</v>
      </c>
      <c r="CI7" s="38">
        <v>287.57</v>
      </c>
      <c r="CJ7" s="38">
        <v>286.86</v>
      </c>
      <c r="CK7" s="38">
        <v>287.91000000000003</v>
      </c>
      <c r="CL7" s="38">
        <v>270.94</v>
      </c>
      <c r="CM7" s="38">
        <v>61.63</v>
      </c>
      <c r="CN7" s="38">
        <v>56.28</v>
      </c>
      <c r="CO7" s="38">
        <v>54.5</v>
      </c>
      <c r="CP7" s="38">
        <v>55.12</v>
      </c>
      <c r="CQ7" s="38">
        <v>54.84</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2020-02-03T04:28:36Z</cp:lastPrinted>
  <dcterms:created xsi:type="dcterms:W3CDTF">2019-12-05T05:30:26Z</dcterms:created>
  <dcterms:modified xsi:type="dcterms:W3CDTF">2020-02-03T04:34:39Z</dcterms:modified>
  <cp:category/>
</cp:coreProperties>
</file>