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3_小国町【上水道、下水道、簡水】格納済\【完】下水道（法非適）\"/>
    </mc:Choice>
  </mc:AlternateContent>
  <workbookProtection workbookAlgorithmName="SHA-512" workbookHashValue="r9U7i0tu+9P4OAM+lH0F0aOuR9ScFijZBraVEOAVWexqJFdYyav+KIv83eiXOtrwSVspJbKSCllst8yJVVm7Hw==" workbookSaltValue="yJBe4MPpJnHlr6w0fgXV0A=="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<sst xmlns="http://schemas.openxmlformats.org/spreadsheetml/2006/main" count="228" uniqueCount="115">
  <si>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</si>
  <si>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</si>
  <si>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</si>
  <si>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</si>
  <si>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</si>
  <si>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</si>
  <si>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</si>
  <si>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</si>
  <si>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</si>
  <si>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</si>
  <si>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</si>
  <si>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</si>
  <si>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</si>
  <si>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</si>
  <si>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</si>
  <si>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</si>
  <si>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</si>
  <si>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</si>
  <si>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</si>
  <si>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</si>
  <si>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</si>
  <si>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</si>
  <si>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</si>
  <si>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</si>
  <si>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</si>
  <si>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</si>
  <si>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</si>
  <si>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</si>
  <si>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</si>
  <si>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</si>
  <si>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</si>
  <si>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</si>
  <si>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</si>
  <si>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</si>
  <si>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</si>
  <si>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</si>
  <si>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</si>
  <si>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</si>
  <si>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</si>
  <si>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</si>
  <si>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</si>
  <si>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</si>
  <si>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</si>
  <si>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</si>
  <si>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</si>
  <si>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</si>
  <si>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</si>
  <si>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</si>
  <si>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</si>
  <si>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</si>
  <si>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</si>
  <si>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</si>
  <si>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</si>
  <si>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</si>
  <si>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</si>
  <si>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</si>
  <si>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</si>
  <si>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</si>
  <si>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</si>
  <si>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</si>
  <si>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</si>
  <si>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</si>
  <si>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</si>
  <si>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</si>
  <si>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</si>
  <si>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</si>
  <si>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</si>
  <si>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</si>
  <si>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</si>
  <si>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</si>
  <si>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</si>
  <si>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</si>
  <si>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</si>
  <si>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</si>
  <si>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</si>
  <si>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</si>
  <si>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</si>
  <si>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</si>
  <si>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</si>
  <si>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</si>
  <si>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</si>
  <si>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</si>
  <si>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</si>
  <si>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</si>
  <si>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</si>
  <si>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</si>
  <si>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</si>
  <si>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</si>
  <si>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</si>
  <si>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</si>
  <si>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</si>
  <si>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</si>
  <si>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</si>
  <si>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</si>
  <si>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</si>
  <si>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</si>
  <si>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</si>
  <si>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</si>
  <si>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</si>
  <si>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</si>
  <si>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</si>
  <si>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</si>
  <si>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</si>
  <si>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</si>
  <si>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</si>
  <si>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</si>
  <si>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</si>
  <si>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</si>
  <si>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</si>
  <si>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</si>
  <si>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</si>
  <si>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</si>
  <si>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phoneticPr fontId="4"/>
  </si>
  <si>
    <t>①収益的収支比率は、約76％であり、赤字であるため、今後も経営改善に向けた取組が必要である。
②累積欠損金比率は、該当数値なし。
③流動比率は、該当数値なし。
④企業債残高対事業規模比率は、近年減少してきているが、類似団体と比べ、高い比率となっている。今後耐用年数を経過し経年劣化した施設の更新等を行った場合企業債の残高が増加することが考えられる。
⑤経費回収率は、100％となり、料金収入での経営を行うことができている。今後も経営努力を行っていきたい。
⑥汚水処理原価は、維持管理に係る経費が安価であるため、下げることができていると思われる。
⑦施設利用率は、類似団体と比べ、低くなっているが、未接続者が多いため、今後接続が増えれば利用率も向上すると思われる。
⑧水洗化率は、整備世帯数が少ないため、早急に100％を目標に加入促進を行っていく。</t>
    <phoneticPr fontId="4"/>
  </si>
  <si>
    <t>①有形固定資産減価償却費は該当数値なし。
②管渠老朽化率は該当数値なし。
③管渠改善率は、0％であるが、現時点で老朽化の影響はないと考えていることから更新は行っていない。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</si>
</sst>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3A-472C-8F05-DA3BB623AF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43A-472C-8F05-DA3BB623AF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32.5</c:v>
                </c:pt>
                <c:pt idx="1">
                  <c:v>32.5</c:v>
                </c:pt>
                <c:pt idx="2">
                  <c:v>32.5</c:v>
                </c:pt>
                <c:pt idx="3">
                  <c:v>32.5</c:v>
                </c:pt>
                <c:pt idx="4">
                  <c:v>32.5</c:v>
                </c:pt>
              </c:numCache>
            </c:numRef>
          </c:val>
          <c:extLst>
            <c:ext xmlns:c16="http://schemas.microsoft.com/office/drawing/2014/chart" uri="{C3380CC4-5D6E-409C-BE32-E72D297353CC}">
              <c16:uniqueId val="{00000000-5E3B-4FD0-91B7-79419B92E7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39.76</c:v>
                </c:pt>
              </c:numCache>
            </c:numRef>
          </c:val>
          <c:smooth val="0"/>
          <c:extLst>
            <c:ext xmlns:c16="http://schemas.microsoft.com/office/drawing/2014/chart" uri="{C3380CC4-5D6E-409C-BE32-E72D297353CC}">
              <c16:uniqueId val="{00000001-5E3B-4FD0-91B7-79419B92E7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68.569999999999993</c:v>
                </c:pt>
                <c:pt idx="1">
                  <c:v>66.67</c:v>
                </c:pt>
                <c:pt idx="2">
                  <c:v>75.41</c:v>
                </c:pt>
                <c:pt idx="3">
                  <c:v>72.13</c:v>
                </c:pt>
                <c:pt idx="4">
                  <c:v>72.58</c:v>
                </c:pt>
              </c:numCache>
            </c:numRef>
          </c:val>
          <c:extLst>
            <c:ext xmlns:c16="http://schemas.microsoft.com/office/drawing/2014/chart" uri="{C3380CC4-5D6E-409C-BE32-E72D297353CC}">
              <c16:uniqueId val="{00000000-DCBD-4F91-9478-C47D822AC3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83.43</c:v>
                </c:pt>
              </c:numCache>
            </c:numRef>
          </c:val>
          <c:smooth val="0"/>
          <c:extLst>
            <c:ext xmlns:c16="http://schemas.microsoft.com/office/drawing/2014/chart" uri="{C3380CC4-5D6E-409C-BE32-E72D297353CC}">
              <c16:uniqueId val="{00000001-DCBD-4F91-9478-C47D822AC3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22.34</c:v>
                </c:pt>
                <c:pt idx="1">
                  <c:v>21.37</c:v>
                </c:pt>
                <c:pt idx="2">
                  <c:v>23.95</c:v>
                </c:pt>
                <c:pt idx="3">
                  <c:v>80.319999999999993</c:v>
                </c:pt>
                <c:pt idx="4">
                  <c:v>75.930000000000007</c:v>
                </c:pt>
              </c:numCache>
            </c:numRef>
          </c:val>
          <c:extLst>
            <c:ext xmlns:c16="http://schemas.microsoft.com/office/drawing/2014/chart" uri="{C3380CC4-5D6E-409C-BE32-E72D297353CC}">
              <c16:uniqueId val="{00000000-70C2-4AB0-B791-8AD505C925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2-4AB0-B791-8AD505C925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E-4438-87D7-CD0A7FAFC6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E-4438-87D7-CD0A7FAFC6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A6-4F73-B1D1-85E79A8D12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A6-4F73-B1D1-85E79A8D12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2-498F-8BED-FD4D574F26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2-498F-8BED-FD4D574F26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9-4B64-9BEF-EACAE1C17D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9-4B64-9BEF-EACAE1C17D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8972.01</c:v>
                </c:pt>
                <c:pt idx="1">
                  <c:v>8960.99</c:v>
                </c:pt>
                <c:pt idx="2">
                  <c:v>8941.25</c:v>
                </c:pt>
                <c:pt idx="3">
                  <c:v>7407.77</c:v>
                </c:pt>
                <c:pt idx="4">
                  <c:v>5370.11</c:v>
                </c:pt>
              </c:numCache>
            </c:numRef>
          </c:val>
          <c:extLst>
            <c:ext xmlns:c16="http://schemas.microsoft.com/office/drawing/2014/chart" uri="{C3380CC4-5D6E-409C-BE32-E72D297353CC}">
              <c16:uniqueId val="{00000000-BCF2-452E-BDC6-B9165E2A74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2834.34</c:v>
                </c:pt>
              </c:numCache>
            </c:numRef>
          </c:val>
          <c:smooth val="0"/>
          <c:extLst>
            <c:ext xmlns:c16="http://schemas.microsoft.com/office/drawing/2014/chart" uri="{C3380CC4-5D6E-409C-BE32-E72D297353CC}">
              <c16:uniqueId val="{00000001-BCF2-452E-BDC6-B9165E2A74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8.49</c:v>
                </c:pt>
                <c:pt idx="1">
                  <c:v>8.0299999999999994</c:v>
                </c:pt>
                <c:pt idx="2">
                  <c:v>98.58</c:v>
                </c:pt>
                <c:pt idx="3">
                  <c:v>100</c:v>
                </c:pt>
                <c:pt idx="4">
                  <c:v>100</c:v>
                </c:pt>
              </c:numCache>
            </c:numRef>
          </c:val>
          <c:extLst>
            <c:ext xmlns:c16="http://schemas.microsoft.com/office/drawing/2014/chart" uri="{C3380CC4-5D6E-409C-BE32-E72D297353CC}">
              <c16:uniqueId val="{00000000-C216-42BB-B4F6-6A1D605E43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37.979999999999997</c:v>
                </c:pt>
              </c:numCache>
            </c:numRef>
          </c:val>
          <c:smooth val="0"/>
          <c:extLst>
            <c:ext xmlns:c16="http://schemas.microsoft.com/office/drawing/2014/chart" uri="{C3380CC4-5D6E-409C-BE32-E72D297353CC}">
              <c16:uniqueId val="{00000001-C216-42BB-B4F6-6A1D605E43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1966.74</c:v>
                </c:pt>
                <c:pt idx="1">
                  <c:v>1971.09</c:v>
                </c:pt>
                <c:pt idx="2">
                  <c:v>168.91</c:v>
                </c:pt>
                <c:pt idx="3">
                  <c:v>184.57</c:v>
                </c:pt>
                <c:pt idx="4">
                  <c:v>214.57</c:v>
                </c:pt>
              </c:numCache>
            </c:numRef>
          </c:val>
          <c:extLst>
            <c:ext xmlns:c16="http://schemas.microsoft.com/office/drawing/2014/chart" uri="{C3380CC4-5D6E-409C-BE32-E72D297353CC}">
              <c16:uniqueId val="{00000000-413B-480F-91EA-FBFAA29A41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484.48</c:v>
                </c:pt>
              </c:numCache>
            </c:numRef>
          </c:val>
          <c:smooth val="0"/>
          <c:extLst>
            <c:ext xmlns:c16="http://schemas.microsoft.com/office/drawing/2014/chart" uri="{C3380CC4-5D6E-409C-BE32-E72D297353CC}">
              <c16:uniqueId val="{00000001-413B-480F-91EA-FBFAA29A41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J69" sqref="BJ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I3</v>
      </c>
      <c r="X8" s="71"/>
      <c r="Y8" s="71"/>
      <c r="Z8" s="71"/>
      <c r="AA8" s="71"/>
      <c r="AB8" s="71"/>
      <c r="AC8" s="71"/>
      <c r="AD8" s="72" t="str">
        <f>データ!$M$6</f>
        <v>非設置</v>
      </c>
      <c r="AE8" s="72"/>
      <c r="AF8" s="72"/>
      <c r="AG8" s="72"/>
      <c r="AH8" s="72"/>
      <c r="AI8" s="72"/>
      <c r="AJ8" s="72"/>
      <c r="AK8" s="3"/>
      <c r="AL8" s="68">
        <f>データ!S6</f>
        <v>7136</v>
      </c>
      <c r="AM8" s="68"/>
      <c r="AN8" s="68"/>
      <c r="AO8" s="68"/>
      <c r="AP8" s="68"/>
      <c r="AQ8" s="68"/>
      <c r="AR8" s="68"/>
      <c r="AS8" s="68"/>
      <c r="AT8" s="67">
        <f>データ!T6</f>
        <v>136.94</v>
      </c>
      <c r="AU8" s="67"/>
      <c r="AV8" s="67"/>
      <c r="AW8" s="67"/>
      <c r="AX8" s="67"/>
      <c r="AY8" s="67"/>
      <c r="AZ8" s="67"/>
      <c r="BA8" s="67"/>
      <c r="BB8" s="67">
        <f>データ!U6</f>
        <v>52.11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0.88</v>
      </c>
      <c r="Q10" s="67"/>
      <c r="R10" s="67"/>
      <c r="S10" s="67"/>
      <c r="T10" s="67"/>
      <c r="U10" s="67"/>
      <c r="V10" s="67"/>
      <c r="W10" s="67">
        <f>データ!Q6</f>
        <v>100</v>
      </c>
      <c r="X10" s="67"/>
      <c r="Y10" s="67"/>
      <c r="Z10" s="67"/>
      <c r="AA10" s="67"/>
      <c r="AB10" s="67"/>
      <c r="AC10" s="67"/>
      <c r="AD10" s="68">
        <f>データ!R6</f>
        <v>4750</v>
      </c>
      <c r="AE10" s="68"/>
      <c r="AF10" s="68"/>
      <c r="AG10" s="68"/>
      <c r="AH10" s="68"/>
      <c r="AI10" s="68"/>
      <c r="AJ10" s="68"/>
      <c r="AK10" s="2"/>
      <c r="AL10" s="68">
        <f>データ!V6</f>
        <v>62</v>
      </c>
      <c r="AM10" s="68"/>
      <c r="AN10" s="68"/>
      <c r="AO10" s="68"/>
      <c r="AP10" s="68"/>
      <c r="AQ10" s="68"/>
      <c r="AR10" s="68"/>
      <c r="AS10" s="68"/>
      <c r="AT10" s="67">
        <f>データ!W6</f>
        <v>0.03</v>
      </c>
      <c r="AU10" s="67"/>
      <c r="AV10" s="67"/>
      <c r="AW10" s="67"/>
      <c r="AX10" s="67"/>
      <c r="AY10" s="67"/>
      <c r="AZ10" s="67"/>
      <c r="BA10" s="67"/>
      <c r="BB10" s="67">
        <f>データ!X6</f>
        <v>2066.67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45</v>
      </c>
      <c r="O86" s="26" t="str">
        <f>データ!EO6</f>
        <v>【0.00】</v>
      </c>
    </row>
  </sheetData>
  <sheetProtection algorithmName="SHA-512" hashValue="fIpOXy5s0FRxLe7Wp/68Whz8pFY1ST6XQp2trOzr5CiF+3KDN3gVHyhSYeDypT4xQWmofeH7uFKx3iUAt0temw==" saltValue="09Ig1GzoAimlynWEIrZZ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434248</v>
      </c>
      <c r="D6" s="33">
        <f t="shared" si="3"/>
        <v>47</v>
      </c>
      <c r="E6" s="33">
        <f t="shared" si="3"/>
        <v>17</v>
      </c>
      <c r="F6" s="33">
        <f t="shared" si="3"/>
        <v>9</v>
      </c>
      <c r="G6" s="33">
        <f t="shared" si="3"/>
        <v>0</v>
      </c>
      <c r="H6" s="33" t="str">
        <f t="shared" si="3"/>
        <v>熊本県　小国町</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0.88</v>
      </c>
      <c r="Q6" s="34">
        <f t="shared" si="3"/>
        <v>100</v>
      </c>
      <c r="R6" s="34">
        <f t="shared" si="3"/>
        <v>4750</v>
      </c>
      <c r="S6" s="34">
        <f t="shared" si="3"/>
        <v>7136</v>
      </c>
      <c r="T6" s="34">
        <f t="shared" si="3"/>
        <v>136.94</v>
      </c>
      <c r="U6" s="34">
        <f t="shared" si="3"/>
        <v>52.11</v>
      </c>
      <c r="V6" s="34">
        <f t="shared" si="3"/>
        <v>62</v>
      </c>
      <c r="W6" s="34">
        <f t="shared" si="3"/>
        <v>0.03</v>
      </c>
      <c r="X6" s="34">
        <f t="shared" si="3"/>
        <v>2066.67</v>
      </c>
      <c r="Y6" s="35">
        <f>IF(Y7="",NA(),Y7)</f>
        <v>22.34</v>
      </c>
      <c r="Z6" s="35">
        <f t="shared" ref="Z6:AH6" si="4">IF(Z7="",NA(),Z7)</f>
        <v>21.37</v>
      </c>
      <c r="AA6" s="35">
        <f t="shared" si="4"/>
        <v>23.95</v>
      </c>
      <c r="AB6" s="35">
        <f t="shared" si="4"/>
        <v>80.319999999999993</v>
      </c>
      <c r="AC6" s="35">
        <f t="shared" si="4"/>
        <v>75.930000000000007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8972.01</v>
      </c>
      <c r="BG6" s="35">
        <f t="shared" ref="BG6:BO6" si="7">IF(BG7="",NA(),BG7)</f>
        <v>8960.99</v>
      </c>
      <c r="BH6" s="35">
        <f t="shared" si="7"/>
        <v>8941.25</v>
      </c>
      <c r="BI6" s="35">
        <f t="shared" si="7"/>
        <v>7407.77</v>
      </c>
      <c r="BJ6" s="35">
        <f t="shared" si="7"/>
        <v>5370.11</v>
      </c>
      <c r="BK6" s="35">
        <f t="shared" si="7"/>
        <v>2784</v>
      </c>
      <c r="BL6" s="35">
        <f t="shared" si="7"/>
        <v>3188.44</v>
      </c>
      <c r="BM6" s="35">
        <f t="shared" si="7"/>
        <v>4170.3999999999996</v>
      </c>
      <c r="BN6" s="35">
        <f t="shared" si="7"/>
        <v>2559.94</v>
      </c>
      <c r="BO6" s="35">
        <f t="shared" si="7"/>
        <v>2834.34</v>
      </c>
      <c r="BP6" s="34" t="str">
        <f>IF(BP7="","",IF(BP7="-","【-】","【"&amp;SUBSTITUTE(TEXT(BP7,"#,##0.00"),"-","△")&amp;"】"))</f>
        <v>【1,937.22】</v>
      </c>
      <c r="BQ6" s="35">
        <f>IF(BQ7="",NA(),BQ7)</f>
        <v>8.49</v>
      </c>
      <c r="BR6" s="35">
        <f t="shared" ref="BR6:BZ6" si="8">IF(BR7="",NA(),BR7)</f>
        <v>8.0299999999999994</v>
      </c>
      <c r="BS6" s="35">
        <f t="shared" si="8"/>
        <v>98.58</v>
      </c>
      <c r="BT6" s="35">
        <f t="shared" si="8"/>
        <v>100</v>
      </c>
      <c r="BU6" s="35">
        <f t="shared" si="8"/>
        <v>100</v>
      </c>
      <c r="BV6" s="35">
        <f t="shared" si="8"/>
        <v>29.21</v>
      </c>
      <c r="BW6" s="35">
        <f t="shared" si="8"/>
        <v>26.47</v>
      </c>
      <c r="BX6" s="35">
        <f t="shared" si="8"/>
        <v>32.14</v>
      </c>
      <c r="BY6" s="35">
        <f t="shared" si="8"/>
        <v>37.82</v>
      </c>
      <c r="BZ6" s="35">
        <f t="shared" si="8"/>
        <v>37.979999999999997</v>
      </c>
      <c r="CA6" s="34" t="str">
        <f>IF(CA7="","",IF(CA7="-","【-】","【"&amp;SUBSTITUTE(TEXT(CA7,"#,##0.00"),"-","△")&amp;"】"))</f>
        <v>【35.30】</v>
      </c>
      <c r="CB6" s="35">
        <f>IF(CB7="",NA(),CB7)</f>
        <v>1966.74</v>
      </c>
      <c r="CC6" s="35">
        <f t="shared" ref="CC6:CK6" si="9">IF(CC7="",NA(),CC7)</f>
        <v>1971.09</v>
      </c>
      <c r="CD6" s="35">
        <f t="shared" si="9"/>
        <v>168.91</v>
      </c>
      <c r="CE6" s="35">
        <f t="shared" si="9"/>
        <v>184.57</v>
      </c>
      <c r="CF6" s="35">
        <f t="shared" si="9"/>
        <v>214.57</v>
      </c>
      <c r="CG6" s="35">
        <f t="shared" si="9"/>
        <v>620.01</v>
      </c>
      <c r="CH6" s="35">
        <f t="shared" si="9"/>
        <v>688.46</v>
      </c>
      <c r="CI6" s="35">
        <f t="shared" si="9"/>
        <v>562.9</v>
      </c>
      <c r="CJ6" s="35">
        <f t="shared" si="9"/>
        <v>482.51</v>
      </c>
      <c r="CK6" s="35">
        <f t="shared" si="9"/>
        <v>484.48</v>
      </c>
      <c r="CL6" s="34" t="str">
        <f>IF(CL7="","",IF(CL7="-","【-】","【"&amp;SUBSTITUTE(TEXT(CL7,"#,##0.00"),"-","△")&amp;"】"))</f>
        <v>【521.14】</v>
      </c>
      <c r="CM6" s="35">
        <f>IF(CM7="",NA(),CM7)</f>
        <v>32.5</v>
      </c>
      <c r="CN6" s="35">
        <f t="shared" ref="CN6:CV6" si="10">IF(CN7="",NA(),CN7)</f>
        <v>32.5</v>
      </c>
      <c r="CO6" s="35">
        <f t="shared" si="10"/>
        <v>32.5</v>
      </c>
      <c r="CP6" s="35">
        <f t="shared" si="10"/>
        <v>32.5</v>
      </c>
      <c r="CQ6" s="35">
        <f t="shared" si="10"/>
        <v>32.5</v>
      </c>
      <c r="CR6" s="35">
        <f t="shared" si="10"/>
        <v>43.1</v>
      </c>
      <c r="CS6" s="35">
        <f t="shared" si="10"/>
        <v>40.96</v>
      </c>
      <c r="CT6" s="35">
        <f t="shared" si="10"/>
        <v>39.450000000000003</v>
      </c>
      <c r="CU6" s="35">
        <f t="shared" si="10"/>
        <v>39.15</v>
      </c>
      <c r="CV6" s="35">
        <f t="shared" si="10"/>
        <v>39.76</v>
      </c>
      <c r="CW6" s="34" t="str">
        <f>IF(CW7="","",IF(CW7="-","【-】","【"&amp;SUBSTITUTE(TEXT(CW7,"#,##0.00"),"-","△")&amp;"】"))</f>
        <v>【35.75】</v>
      </c>
      <c r="CX6" s="35">
        <f>IF(CX7="",NA(),CX7)</f>
        <v>68.569999999999993</v>
      </c>
      <c r="CY6" s="35">
        <f t="shared" ref="CY6:DG6" si="11">IF(CY7="",NA(),CY7)</f>
        <v>66.67</v>
      </c>
      <c r="CZ6" s="35">
        <f t="shared" si="11"/>
        <v>75.41</v>
      </c>
      <c r="DA6" s="35">
        <f t="shared" si="11"/>
        <v>72.13</v>
      </c>
      <c r="DB6" s="35">
        <f t="shared" si="11"/>
        <v>72.58</v>
      </c>
      <c r="DC6" s="35">
        <f t="shared" si="11"/>
        <v>88.02</v>
      </c>
      <c r="DD6" s="35">
        <f t="shared" si="11"/>
        <v>90.64</v>
      </c>
      <c r="DE6" s="35">
        <f t="shared" si="11"/>
        <v>90.48</v>
      </c>
      <c r="DF6" s="35">
        <f t="shared" si="11"/>
        <v>89.54</v>
      </c>
      <c r="DG6" s="35">
        <f t="shared" si="11"/>
        <v>83.43</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434248</v>
      </c>
      <c r="D7" s="37">
        <v>47</v>
      </c>
      <c r="E7" s="37">
        <v>17</v>
      </c>
      <c r="F7" s="37">
        <v>9</v>
      </c>
      <c r="G7" s="37">
        <v>0</v>
      </c>
      <c r="H7" s="37" t="s">
        <v>99</v>
      </c>
      <c r="I7" s="37" t="s">
        <v>100</v>
      </c>
      <c r="J7" s="37" t="s">
        <v>101</v>
      </c>
      <c r="K7" s="37" t="s">
        <v>102</v>
      </c>
      <c r="L7" s="37" t="s">
        <v>103</v>
      </c>
      <c r="M7" s="37" t="s">
        <v>104</v>
      </c>
      <c r="N7" s="38" t="s">
        <v>105</v>
      </c>
      <c r="O7" s="38" t="s">
        <v>106</v>
      </c>
      <c r="P7" s="38">
        <v>0.88</v>
      </c>
      <c r="Q7" s="38">
        <v>100</v>
      </c>
      <c r="R7" s="38">
        <v>4750</v>
      </c>
      <c r="S7" s="38">
        <v>7136</v>
      </c>
      <c r="T7" s="38">
        <v>136.94</v>
      </c>
      <c r="U7" s="38">
        <v>52.11</v>
      </c>
      <c r="V7" s="38">
        <v>62</v>
      </c>
      <c r="W7" s="38">
        <v>0.03</v>
      </c>
      <c r="X7" s="38">
        <v>2066.67</v>
      </c>
      <c r="Y7" s="38">
        <v>22.34</v>
      </c>
      <c r="Z7" s="38">
        <v>21.37</v>
      </c>
      <c r="AA7" s="38">
        <v>23.95</v>
      </c>
      <c r="AB7" s="38">
        <v>80.319999999999993</v>
      </c>
      <c r="AC7" s="38">
        <v>75.930000000000007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8972.01</v>
      </c>
      <c r="BG7" s="38">
        <v>8960.99</v>
      </c>
      <c r="BH7" s="38">
        <v>8941.25</v>
      </c>
      <c r="BI7" s="38">
        <v>7407.77</v>
      </c>
      <c r="BJ7" s="38">
        <v>5370.11</v>
      </c>
      <c r="BK7" s="38">
        <v>2784</v>
      </c>
      <c r="BL7" s="38">
        <v>3188.44</v>
      </c>
      <c r="BM7" s="38">
        <v>4170.3999999999996</v>
      </c>
      <c r="BN7" s="38">
        <v>2559.94</v>
      </c>
      <c r="BO7" s="38">
        <v>2834.34</v>
      </c>
      <c r="BP7" s="38">
        <v>1937.22</v>
      </c>
      <c r="BQ7" s="38">
        <v>8.49</v>
      </c>
      <c r="BR7" s="38">
        <v>8.0299999999999994</v>
      </c>
      <c r="BS7" s="38">
        <v>98.58</v>
      </c>
      <c r="BT7" s="38">
        <v>100</v>
      </c>
      <c r="BU7" s="38">
        <v>100</v>
      </c>
      <c r="BV7" s="38">
        <v>29.21</v>
      </c>
      <c r="BW7" s="38">
        <v>26.47</v>
      </c>
      <c r="BX7" s="38">
        <v>32.14</v>
      </c>
      <c r="BY7" s="38">
        <v>37.82</v>
      </c>
      <c r="BZ7" s="38">
        <v>37.979999999999997</v>
      </c>
      <c r="CA7" s="38">
        <v>35.299999999999997</v>
      </c>
      <c r="CB7" s="38">
        <v>1966.74</v>
      </c>
      <c r="CC7" s="38">
        <v>1971.09</v>
      </c>
      <c r="CD7" s="38">
        <v>168.91</v>
      </c>
      <c r="CE7" s="38">
        <v>184.57</v>
      </c>
      <c r="CF7" s="38">
        <v>214.57</v>
      </c>
      <c r="CG7" s="38">
        <v>620.01</v>
      </c>
      <c r="CH7" s="38">
        <v>688.46</v>
      </c>
      <c r="CI7" s="38">
        <v>562.9</v>
      </c>
      <c r="CJ7" s="38">
        <v>482.51</v>
      </c>
      <c r="CK7" s="38">
        <v>484.48</v>
      </c>
      <c r="CL7" s="38">
        <v>521.14</v>
      </c>
      <c r="CM7" s="38">
        <v>32.5</v>
      </c>
      <c r="CN7" s="38">
        <v>32.5</v>
      </c>
      <c r="CO7" s="38">
        <v>32.5</v>
      </c>
      <c r="CP7" s="38">
        <v>32.5</v>
      </c>
      <c r="CQ7" s="38">
        <v>32.5</v>
      </c>
      <c r="CR7" s="38">
        <v>43.1</v>
      </c>
      <c r="CS7" s="38">
        <v>40.96</v>
      </c>
      <c r="CT7" s="38">
        <v>39.450000000000003</v>
      </c>
      <c r="CU7" s="38">
        <v>39.15</v>
      </c>
      <c r="CV7" s="38">
        <v>39.76</v>
      </c>
      <c r="CW7" s="38">
        <v>35.75</v>
      </c>
      <c r="CX7" s="38">
        <v>68.569999999999993</v>
      </c>
      <c r="CY7" s="38">
        <v>66.67</v>
      </c>
      <c r="CZ7" s="38">
        <v>75.41</v>
      </c>
      <c r="DA7" s="38">
        <v>72.13</v>
      </c>
      <c r="DB7" s="38">
        <v>72.58</v>
      </c>
      <c r="DC7" s="38">
        <v>88.02</v>
      </c>
      <c r="DD7" s="38">
        <v>90.64</v>
      </c>
      <c r="DE7" s="38">
        <v>90.48</v>
      </c>
      <c r="DF7" s="38">
        <v>89.54</v>
      </c>
      <c r="DG7" s="38">
        <v>83.43</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2019-12-05T05:27:30Z</dcterms:created>
  <dcterms:modified xsi:type="dcterms:W3CDTF">2020-02-05T01:44:30Z</dcterms:modified>
  <cp:category/>
</cp:coreProperties>
</file>