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8_菊池市【上水道、下水道】格納済\下水道（法非適）\修正版\"/>
    </mc:Choice>
  </mc:AlternateContent>
  <workbookProtection workbookAlgorithmName="SHA-512" workbookHashValue="zWGmiNHeQ+O4CjnlmHliy+qpn44z9Ik2aZ/r7Gg4C+cMVuy8clVRyIcckKcyMTnOFHY351kHgSt9KpyfgCjH5g==" workbookSaltValue="LiFFP69uyAZJ5vNXOrf1L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<sst xmlns="http://schemas.openxmlformats.org/spreadsheetml/2006/main" count="233" uniqueCount="113">
  <si>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</si>
  <si>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</si>
  <si>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</si>
  <si>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</si>
  <si>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</si>
  <si>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</si>
  <si>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</si>
  <si>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</si>
  <si>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</si>
  <si>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</si>
  <si>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</si>
  <si>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</si>
  <si>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</si>
  <si>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</si>
  <si>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</si>
  <si>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</si>
  <si>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</si>
  <si>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</si>
  <si>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</si>
  <si>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</si>
  <si>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</si>
  <si>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</si>
  <si>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</si>
  <si>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</si>
  <si>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</si>
  <si>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</si>
  <si>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</si>
  <si>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</si>
  <si>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</si>
  <si>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</si>
  <si>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</si>
  <si>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</si>
  <si>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</si>
  <si>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</si>
  <si>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</si>
  <si>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</si>
  <si>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</si>
  <si>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</si>
  <si>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</si>
  <si>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</si>
  <si>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</si>
  <si>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</si>
  <si>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</si>
  <si>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</si>
  <si>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</si>
  <si>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</si>
  <si>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</si>
  <si>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</si>
  <si>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</si>
  <si>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</si>
  <si>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</si>
  <si>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</si>
  <si>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</si>
  <si>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</si>
  <si>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</si>
  <si>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</si>
  <si>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</si>
  <si>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</si>
  <si>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</si>
  <si>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</si>
  <si>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</si>
  <si>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</si>
  <si>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</si>
  <si>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</si>
  <si>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</si>
  <si>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</si>
  <si>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</si>
  <si>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</si>
  <si>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</si>
  <si>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</si>
  <si>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</si>
  <si>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</si>
  <si>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</si>
  <si>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</si>
  <si>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</si>
  <si>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</si>
  <si>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</si>
  <si>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</si>
  <si>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</si>
  <si>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</si>
  <si>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</si>
  <si>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</si>
  <si>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</si>
  <si>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</si>
  <si>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</si>
  <si>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</si>
  <si>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</si>
  <si>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</si>
  <si>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</si>
  <si>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</si>
  <si>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</si>
  <si>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</si>
  <si>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</si>
  <si>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</si>
  <si>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</si>
  <si>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</si>
  <si>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</si>
  <si>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</si>
  <si>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</si>
  <si>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</si>
  <si>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</si>
  <si>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</si>
  <si>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</si>
  <si>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</si>
  <si>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</si>
  <si>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</si>
  <si>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</si>
  <si>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</si>
  <si>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</si>
  <si>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</si>
  <si>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収益的収支比率は経年比較で若干減少したが、事業規模が小さいための変動と考える。
　経費回収率は類似団体と比較した場合、高くなっているが経営が使用料収入で経費を賄えていない状況となっており、健全とは言えない。
しかし、対象世帯が少ない事業であるため、効率的に経営することができない。
　汚水処理原価については、類似団体との比較では大変低くなっているが、本市での他事業と比べた場合、高くなっている。
　今後も継続し経費削減に努める必要がある。</t>
    <rPh sb="14" eb="16">
      <t>ジャッカン</t>
    </rPh>
    <rPh sb="16" eb="18">
      <t>ゲンショウ</t>
    </rPh>
    <rPh sb="22" eb="24">
      <t>ジギョウ</t>
    </rPh>
    <rPh sb="24" eb="26">
      <t>キボ</t>
    </rPh>
    <rPh sb="27" eb="28">
      <t>チイ</t>
    </rPh>
    <rPh sb="33" eb="35">
      <t>ヘンドウ</t>
    </rPh>
    <rPh sb="36" eb="37">
      <t>カンガ</t>
    </rPh>
    <phoneticPr fontId="4"/>
  </si>
  <si>
    <r>
      <t>　供用開始より</t>
    </r>
    <r>
      <rPr>
        <sz val="11"/>
        <rFont val="ＭＳ ゴシック"/>
        <family val="3"/>
        <charset val="128"/>
      </rPr>
      <t>１８</t>
    </r>
    <r>
      <rPr>
        <sz val="11"/>
        <color theme="1"/>
        <rFont val="ＭＳ ゴシック"/>
        <family val="3"/>
        <charset val="128"/>
      </rPr>
      <t>年程度経過しているが、管渠について耐用年数に達していないため、老朽化は見られない。
処理施設については、現在のところ改築更新の予定がないため、当面の間、現処理施設を維持管理し使用していくことになる。</t>
    </r>
    <phoneticPr fontId="4"/>
  </si>
  <si>
    <r>
      <t>　現在の経営状況として、経費回収率は類似団体と比べ高くなっているが、維持管理費も賄えていない状況となっており、健全とは言えない状況となっている。
　しかし料金設定が、総務省の「下水道財政の在り方に関する研究会」で示されている金額と比較し高くなっていることや、事業の特性を考慮し、今後の料金改定は慎重に検討しなくてはならない。
したがって、今後も経費削減を意識した経営を行わなくてはならない。
経営戦略については平成</t>
    </r>
    <r>
      <rPr>
        <sz val="11"/>
        <rFont val="ＭＳ ゴシック"/>
        <family val="3"/>
        <charset val="128"/>
      </rPr>
      <t>２８</t>
    </r>
    <r>
      <rPr>
        <sz val="11"/>
        <color theme="1"/>
        <rFont val="ＭＳ ゴシック"/>
        <family val="3"/>
        <charset val="128"/>
      </rPr>
      <t>年度に作成済み。
見直しは、企業会計への移行がある令和２年度に行う。</t>
    </r>
    <rPh sb="218" eb="220">
      <t>ミナオ</t>
    </rPh>
    <rPh sb="223" eb="225">
      <t>キギョウ</t>
    </rPh>
    <rPh sb="225" eb="227">
      <t>カイケイ</t>
    </rPh>
    <rPh sb="229" eb="231">
      <t>イコウ</t>
    </rPh>
    <rPh sb="234" eb="236">
      <t>レイワ</t>
    </rPh>
    <rPh sb="240" eb="2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</si>
</sst>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69-4987-B324-244411AB08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3D69-4987-B324-244411AB08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9A-4288-BDFD-BACE7023A7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34.92</c:v>
                </c:pt>
                <c:pt idx="2">
                  <c:v>36.44</c:v>
                </c:pt>
                <c:pt idx="3">
                  <c:v>34.29</c:v>
                </c:pt>
                <c:pt idx="4">
                  <c:v>35.340000000000003</c:v>
                </c:pt>
              </c:numCache>
            </c:numRef>
          </c:val>
          <c:smooth val="0"/>
          <c:extLst>
            <c:ext xmlns:c16="http://schemas.microsoft.com/office/drawing/2014/chart" uri="{C3380CC4-5D6E-409C-BE32-E72D297353CC}">
              <c16:uniqueId val="{00000001-3B9A-4288-BDFD-BACE7023A7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96.57</c:v>
                </c:pt>
                <c:pt idx="1">
                  <c:v>96.45</c:v>
                </c:pt>
                <c:pt idx="2">
                  <c:v>97.44</c:v>
                </c:pt>
                <c:pt idx="3">
                  <c:v>96.53</c:v>
                </c:pt>
                <c:pt idx="4">
                  <c:v>95.71</c:v>
                </c:pt>
              </c:numCache>
            </c:numRef>
          </c:val>
          <c:extLst>
            <c:ext xmlns:c16="http://schemas.microsoft.com/office/drawing/2014/chart" uri="{C3380CC4-5D6E-409C-BE32-E72D297353CC}">
              <c16:uniqueId val="{00000000-394F-4567-A953-FC037B8669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88.64</c:v>
                </c:pt>
                <c:pt idx="2">
                  <c:v>89.93</c:v>
                </c:pt>
                <c:pt idx="3">
                  <c:v>89.88</c:v>
                </c:pt>
                <c:pt idx="4">
                  <c:v>91.52</c:v>
                </c:pt>
              </c:numCache>
            </c:numRef>
          </c:val>
          <c:smooth val="0"/>
          <c:extLst>
            <c:ext xmlns:c16="http://schemas.microsoft.com/office/drawing/2014/chart" uri="{C3380CC4-5D6E-409C-BE32-E72D297353CC}">
              <c16:uniqueId val="{00000001-394F-4567-A953-FC037B8669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83.34</c:v>
                </c:pt>
                <c:pt idx="1">
                  <c:v>83.83</c:v>
                </c:pt>
                <c:pt idx="2">
                  <c:v>82.72</c:v>
                </c:pt>
                <c:pt idx="3">
                  <c:v>83.43</c:v>
                </c:pt>
                <c:pt idx="4">
                  <c:v>82.35</c:v>
                </c:pt>
              </c:numCache>
            </c:numRef>
          </c:val>
          <c:extLst>
            <c:ext xmlns:c16="http://schemas.microsoft.com/office/drawing/2014/chart" uri="{C3380CC4-5D6E-409C-BE32-E72D297353CC}">
              <c16:uniqueId val="{00000000-8E07-4790-BF96-F7ECBCB43C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7-4790-BF96-F7ECBCB43C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7B-48A6-B21B-8CE835EF12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7B-48A6-B21B-8CE835EF12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E-41D9-8011-9EA990ECDD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E-41D9-8011-9EA990ECDD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76-4E10-B14F-3FEA1744E8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76-4E10-B14F-3FEA1744E8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4-438B-9924-145E94E499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4-438B-9924-145E94E499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A-4317-884B-FC8D1D6A1D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2464.06</c:v>
                </c:pt>
                <c:pt idx="2">
                  <c:v>1914.94</c:v>
                </c:pt>
                <c:pt idx="3">
                  <c:v>1759.36</c:v>
                </c:pt>
                <c:pt idx="4">
                  <c:v>1837.88</c:v>
                </c:pt>
              </c:numCache>
            </c:numRef>
          </c:val>
          <c:smooth val="0"/>
          <c:extLst>
            <c:ext xmlns:c16="http://schemas.microsoft.com/office/drawing/2014/chart" uri="{C3380CC4-5D6E-409C-BE32-E72D297353CC}">
              <c16:uniqueId val="{00000001-D72A-4317-884B-FC8D1D6A1D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82.98</c:v>
                </c:pt>
                <c:pt idx="1">
                  <c:v>72.150000000000006</c:v>
                </c:pt>
                <c:pt idx="2">
                  <c:v>82.69</c:v>
                </c:pt>
                <c:pt idx="3">
                  <c:v>67.03</c:v>
                </c:pt>
                <c:pt idx="4">
                  <c:v>73.400000000000006</c:v>
                </c:pt>
              </c:numCache>
            </c:numRef>
          </c:val>
          <c:extLst>
            <c:ext xmlns:c16="http://schemas.microsoft.com/office/drawing/2014/chart" uri="{C3380CC4-5D6E-409C-BE32-E72D297353CC}">
              <c16:uniqueId val="{00000000-A06C-4F8B-8291-F474FFEC70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A06C-4F8B-8291-F474FFEC70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243.33</c:v>
                </c:pt>
                <c:pt idx="1">
                  <c:v>287.25</c:v>
                </c:pt>
                <c:pt idx="2">
                  <c:v>268.11</c:v>
                </c:pt>
                <c:pt idx="3">
                  <c:v>344.34</c:v>
                </c:pt>
                <c:pt idx="4">
                  <c:v>309.77999999999997</c:v>
                </c:pt>
              </c:numCache>
            </c:numRef>
          </c:val>
          <c:extLst>
            <c:ext xmlns:c16="http://schemas.microsoft.com/office/drawing/2014/chart" uri="{C3380CC4-5D6E-409C-BE32-E72D297353CC}">
              <c16:uniqueId val="{00000000-D35D-47F0-A74C-C181E1BA71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561.54</c:v>
                </c:pt>
                <c:pt idx="2">
                  <c:v>553.77</c:v>
                </c:pt>
                <c:pt idx="3">
                  <c:v>508.64</c:v>
                </c:pt>
                <c:pt idx="4">
                  <c:v>525.22</c:v>
                </c:pt>
              </c:numCache>
            </c:numRef>
          </c:val>
          <c:smooth val="0"/>
          <c:extLst>
            <c:ext xmlns:c16="http://schemas.microsoft.com/office/drawing/2014/chart" uri="{C3380CC4-5D6E-409C-BE32-E72D297353CC}">
              <c16:uniqueId val="{00000001-D35D-47F0-A74C-C181E1BA71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55"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菊池市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49078</v>
      </c>
      <c r="AM8" s="50"/>
      <c r="AN8" s="50"/>
      <c r="AO8" s="50"/>
      <c r="AP8" s="50"/>
      <c r="AQ8" s="50"/>
      <c r="AR8" s="50"/>
      <c r="AS8" s="50"/>
      <c r="AT8" s="45">
        <f>データ!T6</f>
        <v>276.85000000000002</v>
      </c>
      <c r="AU8" s="45"/>
      <c r="AV8" s="45"/>
      <c r="AW8" s="45"/>
      <c r="AX8" s="45"/>
      <c r="AY8" s="45"/>
      <c r="AZ8" s="45"/>
      <c r="BA8" s="45"/>
      <c r="BB8" s="45">
        <f>データ!U6</f>
        <v>177.27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0.28999999999999998</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140</v>
      </c>
      <c r="AM10" s="50"/>
      <c r="AN10" s="50"/>
      <c r="AO10" s="50"/>
      <c r="AP10" s="50"/>
      <c r="AQ10" s="50"/>
      <c r="AR10" s="50"/>
      <c r="AS10" s="50"/>
      <c r="AT10" s="45">
        <f>データ!W6</f>
        <v>0.2</v>
      </c>
      <c r="AU10" s="45"/>
      <c r="AV10" s="45"/>
      <c r="AW10" s="45"/>
      <c r="AX10" s="45"/>
      <c r="AY10" s="45"/>
      <c r="AZ10" s="45"/>
      <c r="BA10" s="45"/>
      <c r="BB10" s="45">
        <f>データ!X6</f>
        <v>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7vk7mSgElrs15LeSbxN1bX0TIjLK/k6DfF4QdD6YApu0wQ+Vx+0SblEYiGMS0T8metw6cZDEaFHQTl4o7i4fbw==" saltValue="e9N+C2/z/NYVSRBq4DZy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432105</v>
      </c>
      <c r="D6" s="33">
        <f t="shared" si="3"/>
        <v>47</v>
      </c>
      <c r="E6" s="33">
        <f t="shared" si="3"/>
        <v>17</v>
      </c>
      <c r="F6" s="33">
        <f t="shared" si="3"/>
        <v>9</v>
      </c>
      <c r="G6" s="33">
        <f t="shared" si="3"/>
        <v>0</v>
      </c>
      <c r="H6" s="33" t="str">
        <f t="shared" si="3"/>
        <v>熊本県　菊池市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0.28999999999999998</v>
      </c>
      <c r="Q6" s="34">
        <f t="shared" si="3"/>
        <v>100</v>
      </c>
      <c r="R6" s="34">
        <f t="shared" si="3"/>
        <v>3780</v>
      </c>
      <c r="S6" s="34">
        <f t="shared" si="3"/>
        <v>49078</v>
      </c>
      <c r="T6" s="34">
        <f t="shared" si="3"/>
        <v>276.85000000000002</v>
      </c>
      <c r="U6" s="34">
        <f t="shared" si="3"/>
        <v>177.27</v>
      </c>
      <c r="V6" s="34">
        <f t="shared" si="3"/>
        <v>140</v>
      </c>
      <c r="W6" s="34">
        <f t="shared" si="3"/>
        <v>0.2</v>
      </c>
      <c r="X6" s="34">
        <f t="shared" si="3"/>
        <v>700</v>
      </c>
      <c r="Y6" s="35">
        <f>IF(Y7="",NA(),Y7)</f>
        <v>83.34</v>
      </c>
      <c r="Z6" s="35">
        <f t="shared" ref="Z6:AH6" si="4">IF(Z7="",NA(),Z7)</f>
        <v>83.83</v>
      </c>
      <c r="AA6" s="35">
        <f t="shared" si="4"/>
        <v>82.72</v>
      </c>
      <c r="AB6" s="35">
        <f t="shared" si="4"/>
        <v>83.43</v>
      </c>
      <c r="AC6" s="35">
        <f t="shared" si="4"/>
        <v>82.35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2464.06</v>
      </c>
      <c r="BM6" s="35">
        <f t="shared" si="7"/>
        <v>1914.94</v>
      </c>
      <c r="BN6" s="35">
        <f t="shared" si="7"/>
        <v>1759.36</v>
      </c>
      <c r="BO6" s="35">
        <f t="shared" si="7"/>
        <v>1837.88</v>
      </c>
      <c r="BP6" s="34" t="str">
        <f>IF(BP7="","",IF(BP7="-","【-】","【"&amp;SUBSTITUTE(TEXT(BP7,"#,##0.00"),"-","△")&amp;"】"))</f>
        <v>【1,937.22】</v>
      </c>
      <c r="BQ6" s="35">
        <f>IF(BQ7="",NA(),BQ7)</f>
        <v>82.98</v>
      </c>
      <c r="BR6" s="35">
        <f t="shared" ref="BR6:BZ6" si="8">IF(BR7="",NA(),BR7)</f>
        <v>72.150000000000006</v>
      </c>
      <c r="BS6" s="35">
        <f t="shared" si="8"/>
        <v>82.69</v>
      </c>
      <c r="BT6" s="35">
        <f t="shared" si="8"/>
        <v>67.03</v>
      </c>
      <c r="BU6" s="35">
        <f t="shared" si="8"/>
        <v>73.400000000000006</v>
      </c>
      <c r="BV6" s="35">
        <f t="shared" si="8"/>
        <v>29.21</v>
      </c>
      <c r="BW6" s="35">
        <f t="shared" si="8"/>
        <v>32.909999999999997</v>
      </c>
      <c r="BX6" s="35">
        <f t="shared" si="8"/>
        <v>34.020000000000003</v>
      </c>
      <c r="BY6" s="35">
        <f t="shared" si="8"/>
        <v>37.200000000000003</v>
      </c>
      <c r="BZ6" s="35">
        <f t="shared" si="8"/>
        <v>35.03</v>
      </c>
      <c r="CA6" s="34" t="str">
        <f>IF(CA7="","",IF(CA7="-","【-】","【"&amp;SUBSTITUTE(TEXT(CA7,"#,##0.00"),"-","△")&amp;"】"))</f>
        <v>【35.30】</v>
      </c>
      <c r="CB6" s="35">
        <f>IF(CB7="",NA(),CB7)</f>
        <v>243.33</v>
      </c>
      <c r="CC6" s="35">
        <f t="shared" ref="CC6:CK6" si="9">IF(CC7="",NA(),CC7)</f>
        <v>287.25</v>
      </c>
      <c r="CD6" s="35">
        <f t="shared" si="9"/>
        <v>268.11</v>
      </c>
      <c r="CE6" s="35">
        <f t="shared" si="9"/>
        <v>344.34</v>
      </c>
      <c r="CF6" s="35">
        <f t="shared" si="9"/>
        <v>309.77999999999997</v>
      </c>
      <c r="CG6" s="35">
        <f t="shared" si="9"/>
        <v>620.01</v>
      </c>
      <c r="CH6" s="35">
        <f t="shared" si="9"/>
        <v>561.54</v>
      </c>
      <c r="CI6" s="35">
        <f t="shared" si="9"/>
        <v>553.77</v>
      </c>
      <c r="CJ6" s="35">
        <f t="shared" si="9"/>
        <v>508.64</v>
      </c>
      <c r="CK6" s="35">
        <f t="shared" si="9"/>
        <v>525.22</v>
      </c>
      <c r="CL6" s="34" t="str">
        <f>IF(CL7="","",IF(CL7="-","【-】","【"&amp;SUBSTITUTE(TEXT(CL7,"#,##0.00"),"-","△")&amp;"】"))</f>
        <v>【521.14】</v>
      </c>
      <c r="CM6" s="35" t="str">
        <f>IF(CM7="",NA(),CM7)</f>
        <v>-</v>
      </c>
      <c r="CN6" s="35" t="str">
        <f t="shared" ref="CN6:CV6" si="10">IF(CN7="",NA(),CN7)</f>
        <v>-</v>
      </c>
      <c r="CO6" s="35" t="str">
        <f t="shared" si="10"/>
        <v>-</v>
      </c>
      <c r="CP6" s="35" t="str">
        <f t="shared" si="10"/>
        <v>-</v>
      </c>
      <c r="CQ6" s="35" t="str">
        <f t="shared" si="10"/>
        <v>-</v>
      </c>
      <c r="CR6" s="35">
        <f t="shared" si="10"/>
        <v>43.1</v>
      </c>
      <c r="CS6" s="35">
        <f t="shared" si="10"/>
        <v>34.92</v>
      </c>
      <c r="CT6" s="35">
        <f t="shared" si="10"/>
        <v>36.44</v>
      </c>
      <c r="CU6" s="35">
        <f t="shared" si="10"/>
        <v>34.29</v>
      </c>
      <c r="CV6" s="35">
        <f t="shared" si="10"/>
        <v>35.340000000000003</v>
      </c>
      <c r="CW6" s="34" t="str">
        <f>IF(CW7="","",IF(CW7="-","【-】","【"&amp;SUBSTITUTE(TEXT(CW7,"#,##0.00"),"-","△")&amp;"】"))</f>
        <v>【35.75】</v>
      </c>
      <c r="CX6" s="35">
        <f>IF(CX7="",NA(),CX7)</f>
        <v>96.57</v>
      </c>
      <c r="CY6" s="35">
        <f t="shared" ref="CY6:DG6" si="11">IF(CY7="",NA(),CY7)</f>
        <v>96.45</v>
      </c>
      <c r="CZ6" s="35">
        <f t="shared" si="11"/>
        <v>97.44</v>
      </c>
      <c r="DA6" s="35">
        <f t="shared" si="11"/>
        <v>96.53</v>
      </c>
      <c r="DB6" s="35">
        <f t="shared" si="11"/>
        <v>95.71</v>
      </c>
      <c r="DC6" s="35">
        <f t="shared" si="11"/>
        <v>88.02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432105</v>
      </c>
      <c r="D7" s="37">
        <v>47</v>
      </c>
      <c r="E7" s="37">
        <v>17</v>
      </c>
      <c r="F7" s="37">
        <v>9</v>
      </c>
      <c r="G7" s="37">
        <v>0</v>
      </c>
      <c r="H7" s="37" t="s">
        <v>97</v>
      </c>
      <c r="I7" s="37" t="s">
        <v>98</v>
      </c>
      <c r="J7" s="37" t="s">
        <v>99</v>
      </c>
      <c r="K7" s="37" t="s">
        <v>100</v>
      </c>
      <c r="L7" s="37" t="s">
        <v>101</v>
      </c>
      <c r="M7" s="37" t="s">
        <v>102</v>
      </c>
      <c r="N7" s="38" t="s">
        <v>103</v>
      </c>
      <c r="O7" s="38" t="s">
        <v>104</v>
      </c>
      <c r="P7" s="38">
        <v>0.28999999999999998</v>
      </c>
      <c r="Q7" s="38">
        <v>100</v>
      </c>
      <c r="R7" s="38">
        <v>3780</v>
      </c>
      <c r="S7" s="38">
        <v>49078</v>
      </c>
      <c r="T7" s="38">
        <v>276.85000000000002</v>
      </c>
      <c r="U7" s="38">
        <v>177.27</v>
      </c>
      <c r="V7" s="38">
        <v>140</v>
      </c>
      <c r="W7" s="38">
        <v>0.2</v>
      </c>
      <c r="X7" s="38">
        <v>700</v>
      </c>
      <c r="Y7" s="38">
        <v>83.34</v>
      </c>
      <c r="Z7" s="38">
        <v>83.83</v>
      </c>
      <c r="AA7" s="38">
        <v>82.72</v>
      </c>
      <c r="AB7" s="38">
        <v>83.43</v>
      </c>
      <c r="AC7" s="38">
        <v>82.35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2464.06</v>
      </c>
      <c r="BM7" s="38">
        <v>1914.94</v>
      </c>
      <c r="BN7" s="38">
        <v>1759.36</v>
      </c>
      <c r="BO7" s="38">
        <v>1837.88</v>
      </c>
      <c r="BP7" s="38">
        <v>1937.22</v>
      </c>
      <c r="BQ7" s="38">
        <v>82.98</v>
      </c>
      <c r="BR7" s="38">
        <v>72.150000000000006</v>
      </c>
      <c r="BS7" s="38">
        <v>82.69</v>
      </c>
      <c r="BT7" s="38">
        <v>67.03</v>
      </c>
      <c r="BU7" s="38">
        <v>73.400000000000006</v>
      </c>
      <c r="BV7" s="38">
        <v>29.21</v>
      </c>
      <c r="BW7" s="38">
        <v>32.909999999999997</v>
      </c>
      <c r="BX7" s="38">
        <v>34.020000000000003</v>
      </c>
      <c r="BY7" s="38">
        <v>37.200000000000003</v>
      </c>
      <c r="BZ7" s="38">
        <v>35.03</v>
      </c>
      <c r="CA7" s="38">
        <v>35.299999999999997</v>
      </c>
      <c r="CB7" s="38">
        <v>243.33</v>
      </c>
      <c r="CC7" s="38">
        <v>287.25</v>
      </c>
      <c r="CD7" s="38">
        <v>268.11</v>
      </c>
      <c r="CE7" s="38">
        <v>344.34</v>
      </c>
      <c r="CF7" s="38">
        <v>309.77999999999997</v>
      </c>
      <c r="CG7" s="38">
        <v>620.01</v>
      </c>
      <c r="CH7" s="38">
        <v>561.54</v>
      </c>
      <c r="CI7" s="38">
        <v>553.77</v>
      </c>
      <c r="CJ7" s="38">
        <v>508.64</v>
      </c>
      <c r="CK7" s="38">
        <v>525.22</v>
      </c>
      <c r="CL7" s="38">
        <v>521.14</v>
      </c>
      <c r="CM7" s="38" t="s">
        <v>103</v>
      </c>
      <c r="CN7" s="38" t="s">
        <v>103</v>
      </c>
      <c r="CO7" s="38" t="s">
        <v>103</v>
      </c>
      <c r="CP7" s="38" t="s">
        <v>103</v>
      </c>
      <c r="CQ7" s="38" t="s">
        <v>103</v>
      </c>
      <c r="CR7" s="38">
        <v>43.1</v>
      </c>
      <c r="CS7" s="38">
        <v>34.92</v>
      </c>
      <c r="CT7" s="38">
        <v>36.44</v>
      </c>
      <c r="CU7" s="38">
        <v>34.29</v>
      </c>
      <c r="CV7" s="38">
        <v>35.340000000000003</v>
      </c>
      <c r="CW7" s="38">
        <v>35.75</v>
      </c>
      <c r="CX7" s="38">
        <v>96.57</v>
      </c>
      <c r="CY7" s="38">
        <v>96.45</v>
      </c>
      <c r="CZ7" s="38">
        <v>97.44</v>
      </c>
      <c r="DA7" s="38">
        <v>96.53</v>
      </c>
      <c r="DB7" s="38">
        <v>95.71</v>
      </c>
      <c r="DC7" s="38">
        <v>88.02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2020-02-04T04:53:09Z</cp:lastPrinted>
  <dcterms:created xsi:type="dcterms:W3CDTF">2019-12-05T05:27:29Z</dcterms:created>
  <dcterms:modified xsi:type="dcterms:W3CDTF">2020-02-04T04:53:12Z</dcterms:modified>
  <cp:category/>
</cp:coreProperties>
</file>