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x3e0yAB3VPN4R1YDdIujm4C5VkDKE2zR/Ql6tUxMMcwwLsaM80hAjE3Dzx3vEs2DnbJtQdVfzfxnkvwhagbOg==" workbookSaltValue="CNQwhx3mGs7KNX2Cgnxef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<sst xmlns="http://schemas.openxmlformats.org/spreadsheetml/2006/main" count="228" uniqueCount="113">
  <si>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</si>
  <si>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</si>
  <si>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</si>
  <si>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</si>
  <si>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</si>
  <si>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</si>
  <si>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</si>
  <si>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</si>
  <si>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</si>
  <si>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</si>
  <si>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</si>
  <si>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</si>
  <si>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</si>
  <si>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</si>
  <si>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</si>
  <si>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</si>
  <si>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</si>
  <si>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</si>
  <si>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</si>
  <si>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</si>
  <si>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</si>
  <si>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</si>
  <si>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</si>
  <si>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</si>
  <si>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</si>
  <si>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</si>
  <si>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</si>
  <si>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</si>
  <si>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</si>
  <si>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</si>
  <si>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</si>
  <si>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</si>
  <si>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</si>
  <si>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</si>
  <si>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</si>
  <si>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</si>
  <si>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</si>
  <si>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</si>
  <si>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</si>
  <si>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</si>
  <si>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</si>
  <si>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</si>
  <si>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</si>
  <si>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</si>
  <si>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</si>
  <si>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</si>
  <si>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</si>
  <si>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</si>
  <si>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</si>
  <si>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</si>
  <si>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</si>
  <si>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</si>
  <si>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</si>
  <si>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</si>
  <si>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</si>
  <si>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</si>
  <si>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</si>
  <si>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</si>
  <si>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</si>
  <si>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</si>
  <si>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</si>
  <si>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</si>
  <si>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</si>
  <si>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</si>
  <si>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</si>
  <si>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</si>
  <si>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</si>
  <si>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</si>
  <si>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</si>
  <si>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</si>
  <si>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</si>
  <si>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</si>
  <si>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</si>
  <si>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</si>
  <si>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</si>
  <si>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</si>
  <si>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</si>
  <si>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</si>
  <si>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</si>
  <si>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</si>
  <si>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</si>
  <si>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</si>
  <si>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</si>
  <si>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</si>
  <si>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</si>
  <si>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</si>
  <si>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</si>
  <si>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</si>
  <si>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</si>
  <si>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</si>
  <si>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</si>
  <si>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</si>
  <si>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</si>
  <si>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</si>
  <si>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</si>
  <si>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</si>
  <si>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</si>
  <si>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山江村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</si>
  <si>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</si>
  <si>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</si>
  <si>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</si>
  <si>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</si>
  <si>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</si>
  <si>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</si>
  <si>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</si>
  <si>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</si>
  <si>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</si>
  <si>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</si>
  <si>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</si>
  <si>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</si>
  <si>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事業は施設の老朽化による維持費の増加や人口減から厳しい経営状況にある。施設を長寿命化し修繕費を削減する一方、給水人口の確保による収入増も今後の課題である。村内の施設の統廃合のみならず他市町村との事業の共同化・広域化も検討し、経営状況の改善に努めなければならない。</t>
    <rPh sb="1" eb="2">
      <t>トウ</t>
    </rPh>
    <rPh sb="2" eb="4">
      <t>ジギョウ</t>
    </rPh>
    <rPh sb="5" eb="7">
      <t>シセツ</t>
    </rPh>
    <rPh sb="8" eb="11">
      <t>ロウキュウカ</t>
    </rPh>
    <rPh sb="14" eb="17">
      <t>イジヒ</t>
    </rPh>
    <rPh sb="18" eb="20">
      <t>ゾウカ</t>
    </rPh>
    <rPh sb="21" eb="24">
      <t>ジンコウゲン</t>
    </rPh>
    <rPh sb="26" eb="27">
      <t>キビ</t>
    </rPh>
    <rPh sb="29" eb="31">
      <t>ケイエイ</t>
    </rPh>
    <rPh sb="31" eb="33">
      <t>ジョウキョウ</t>
    </rPh>
    <rPh sb="37" eb="39">
      <t>シセツ</t>
    </rPh>
    <rPh sb="40" eb="41">
      <t>チョウ</t>
    </rPh>
    <rPh sb="41" eb="44">
      <t>ジュミョウカ</t>
    </rPh>
    <rPh sb="45" eb="48">
      <t>シュウゼンヒ</t>
    </rPh>
    <rPh sb="49" eb="51">
      <t>サクゲン</t>
    </rPh>
    <rPh sb="53" eb="55">
      <t>イッポウ</t>
    </rPh>
    <rPh sb="56" eb="58">
      <t>キュウスイ</t>
    </rPh>
    <rPh sb="58" eb="60">
      <t>ジンコウ</t>
    </rPh>
    <rPh sb="61" eb="63">
      <t>カクホ</t>
    </rPh>
    <rPh sb="66" eb="69">
      <t>シュウニュウゾウ</t>
    </rPh>
    <rPh sb="70" eb="72">
      <t>コンゴ</t>
    </rPh>
    <rPh sb="73" eb="75">
      <t>カダイ</t>
    </rPh>
    <rPh sb="79" eb="81">
      <t>ソンナイ</t>
    </rPh>
    <rPh sb="82" eb="84">
      <t>シセツ</t>
    </rPh>
    <rPh sb="85" eb="88">
      <t>トウハイゴウ</t>
    </rPh>
    <rPh sb="93" eb="94">
      <t>ホカ</t>
    </rPh>
    <rPh sb="94" eb="97">
      <t>シチョウソン</t>
    </rPh>
    <rPh sb="99" eb="101">
      <t>ジギョウ</t>
    </rPh>
    <rPh sb="102" eb="105">
      <t>キョウドウカ</t>
    </rPh>
    <rPh sb="106" eb="109">
      <t>コウイキカ</t>
    </rPh>
    <rPh sb="110" eb="112">
      <t>ケントウ</t>
    </rPh>
    <rPh sb="114" eb="116">
      <t>ケイエイ</t>
    </rPh>
    <rPh sb="116" eb="118">
      <t>ジョウキョウ</t>
    </rPh>
    <rPh sb="119" eb="121">
      <t>カイゼン</t>
    </rPh>
    <rPh sb="122" eb="123">
      <t>ツト</t>
    </rPh>
    <phoneticPr fontId="4"/>
  </si>
  <si>
    <t>　本村には農業集落排水処理施設が５箇所あり、古いものでは使用開始から２０年以上が経過し老朽化が進んでいる。現在ではいずれの処理施設においても何らかの故障箇所を抱えており、修繕に追われている状態にある。来年度策定予定の経営戦略も踏まえて補修工事の見通しを立て、施設の統廃合や改築なども鑑みて長期的に対応する必要がある。</t>
    <rPh sb="1" eb="3">
      <t>ホンソン</t>
    </rPh>
    <rPh sb="5" eb="7">
      <t>ノウギョウ</t>
    </rPh>
    <rPh sb="7" eb="9">
      <t>シュウラク</t>
    </rPh>
    <rPh sb="9" eb="11">
      <t>ハイスイ</t>
    </rPh>
    <rPh sb="11" eb="13">
      <t>ショリ</t>
    </rPh>
    <rPh sb="13" eb="15">
      <t>シセツ</t>
    </rPh>
    <rPh sb="17" eb="19">
      <t>カショ</t>
    </rPh>
    <rPh sb="22" eb="23">
      <t>フル</t>
    </rPh>
    <rPh sb="28" eb="30">
      <t>シヨウ</t>
    </rPh>
    <rPh sb="30" eb="32">
      <t>カイシ</t>
    </rPh>
    <rPh sb="36" eb="37">
      <t>ネン</t>
    </rPh>
    <rPh sb="37" eb="39">
      <t>イジョウ</t>
    </rPh>
    <rPh sb="40" eb="42">
      <t>ケイカ</t>
    </rPh>
    <rPh sb="43" eb="46">
      <t>ロウキュウカ</t>
    </rPh>
    <rPh sb="47" eb="48">
      <t>スス</t>
    </rPh>
    <rPh sb="53" eb="55">
      <t>ゲンザイ</t>
    </rPh>
    <rPh sb="61" eb="63">
      <t>ショリ</t>
    </rPh>
    <rPh sb="63" eb="65">
      <t>シセツ</t>
    </rPh>
    <rPh sb="70" eb="71">
      <t>ナニ</t>
    </rPh>
    <rPh sb="74" eb="76">
      <t>コショウ</t>
    </rPh>
    <rPh sb="76" eb="78">
      <t>カショ</t>
    </rPh>
    <rPh sb="79" eb="80">
      <t>カカ</t>
    </rPh>
    <rPh sb="85" eb="87">
      <t>シュウゼン</t>
    </rPh>
    <rPh sb="88" eb="89">
      <t>オ</t>
    </rPh>
    <rPh sb="94" eb="96">
      <t>ジョウタイ</t>
    </rPh>
    <rPh sb="100" eb="103">
      <t>ライネンド</t>
    </rPh>
    <rPh sb="103" eb="105">
      <t>サクテイ</t>
    </rPh>
    <rPh sb="105" eb="107">
      <t>ヨテイ</t>
    </rPh>
    <rPh sb="108" eb="110">
      <t>ケイエイ</t>
    </rPh>
    <rPh sb="110" eb="112">
      <t>センリャク</t>
    </rPh>
    <rPh sb="113" eb="114">
      <t>フ</t>
    </rPh>
    <rPh sb="117" eb="119">
      <t>ホシュウ</t>
    </rPh>
    <rPh sb="119" eb="121">
      <t>コウジ</t>
    </rPh>
    <rPh sb="122" eb="124">
      <t>ミトオ</t>
    </rPh>
    <rPh sb="126" eb="127">
      <t>タ</t>
    </rPh>
    <rPh sb="129" eb="131">
      <t>シセツ</t>
    </rPh>
    <rPh sb="132" eb="135">
      <t>トウハイゴウ</t>
    </rPh>
    <rPh sb="136" eb="138">
      <t>カイチク</t>
    </rPh>
    <rPh sb="141" eb="142">
      <t>カンガ</t>
    </rPh>
    <rPh sb="144" eb="147">
      <t>チョウキテキ</t>
    </rPh>
    <rPh sb="148" eb="150">
      <t>タイオウ</t>
    </rPh>
    <rPh sb="152" eb="154">
      <t>ヒツヨウ</t>
    </rPh>
    <phoneticPr fontId="4"/>
  </si>
  <si>
    <t>　本村の農業集落排水事業は、企業債残高対事業規模比率が類似団体と比較し依然高い状況は続いているものの年々減少している。今後も大規模改修等の計画はないため、この傾向が続くと予想される。
　収益的収支比率、汚水処理原価は前年度より悪化している。これは、燃料費の高騰による維持管理費の増加や施設の老朽化により突発的な修繕が増えたのが主な原因だと考えられる。
　経費回収率は、前年度と比較しほぼ横ばいたが、更に回収率を上げていくために施設維持管理費の削減と水洗化率の上昇に取り組んでいかなければならない。
　財政健全化を図るため、今後は料金改定を検討していく必要がある。</t>
    <rPh sb="1" eb="3">
      <t>ホンソン</t>
    </rPh>
    <rPh sb="4" eb="6">
      <t>ノウギョウ</t>
    </rPh>
    <rPh sb="6" eb="8">
      <t>シュウラク</t>
    </rPh>
    <rPh sb="8" eb="10">
      <t>ハイスイ</t>
    </rPh>
    <rPh sb="10" eb="12">
      <t>ジギョウ</t>
    </rPh>
    <rPh sb="14" eb="16">
      <t>キギョウ</t>
    </rPh>
    <rPh sb="16" eb="17">
      <t>サイ</t>
    </rPh>
    <rPh sb="17" eb="19">
      <t>ザンダカ</t>
    </rPh>
    <rPh sb="19" eb="20">
      <t>タイ</t>
    </rPh>
    <rPh sb="20" eb="22">
      <t>ジギョウ</t>
    </rPh>
    <rPh sb="22" eb="24">
      <t>キボ</t>
    </rPh>
    <rPh sb="24" eb="26">
      <t>ヒリツ</t>
    </rPh>
    <rPh sb="27" eb="29">
      <t>ルイジ</t>
    </rPh>
    <rPh sb="29" eb="31">
      <t>ダンタイ</t>
    </rPh>
    <rPh sb="32" eb="34">
      <t>ヒカク</t>
    </rPh>
    <rPh sb="35" eb="37">
      <t>イゼン</t>
    </rPh>
    <rPh sb="37" eb="38">
      <t>タカ</t>
    </rPh>
    <rPh sb="39" eb="41">
      <t>ジョウキョウ</t>
    </rPh>
    <rPh sb="42" eb="43">
      <t>ツヅ</t>
    </rPh>
    <rPh sb="50" eb="52">
      <t>ネンネン</t>
    </rPh>
    <rPh sb="52" eb="54">
      <t>ゲンショウ</t>
    </rPh>
    <rPh sb="59" eb="61">
      <t>コンゴ</t>
    </rPh>
    <rPh sb="62" eb="65">
      <t>ダイキボ</t>
    </rPh>
    <rPh sb="65" eb="67">
      <t>カイシュウ</t>
    </rPh>
    <rPh sb="67" eb="68">
      <t>トウ</t>
    </rPh>
    <rPh sb="69" eb="71">
      <t>ケイカク</t>
    </rPh>
    <rPh sb="79" eb="81">
      <t>ケイコウ</t>
    </rPh>
    <rPh sb="82" eb="83">
      <t>ツヅ</t>
    </rPh>
    <rPh sb="85" eb="87">
      <t>ヨソウ</t>
    </rPh>
    <rPh sb="93" eb="96">
      <t>シュウエキテキ</t>
    </rPh>
    <rPh sb="96" eb="98">
      <t>シュウシ</t>
    </rPh>
    <rPh sb="98" eb="100">
      <t>ヒリツ</t>
    </rPh>
    <rPh sb="101" eb="103">
      <t>オスイ</t>
    </rPh>
    <rPh sb="103" eb="105">
      <t>ショリ</t>
    </rPh>
    <rPh sb="105" eb="107">
      <t>ゲンカ</t>
    </rPh>
    <rPh sb="108" eb="111">
      <t>ゼンネンド</t>
    </rPh>
    <rPh sb="113" eb="115">
      <t>アッカ</t>
    </rPh>
    <rPh sb="124" eb="127">
      <t>ネンリョウヒ</t>
    </rPh>
    <rPh sb="128" eb="130">
      <t>コウトウ</t>
    </rPh>
    <rPh sb="133" eb="135">
      <t>イジ</t>
    </rPh>
    <rPh sb="135" eb="138">
      <t>カンリヒ</t>
    </rPh>
    <rPh sb="139" eb="141">
      <t>ゾウカ</t>
    </rPh>
    <rPh sb="142" eb="144">
      <t>シセツ</t>
    </rPh>
    <rPh sb="145" eb="148">
      <t>ロウキュウカ</t>
    </rPh>
    <rPh sb="151" eb="153">
      <t>トッパツ</t>
    </rPh>
    <rPh sb="153" eb="154">
      <t>テキ</t>
    </rPh>
    <rPh sb="155" eb="157">
      <t>シュウゼン</t>
    </rPh>
    <rPh sb="158" eb="159">
      <t>フ</t>
    </rPh>
    <rPh sb="163" eb="164">
      <t>オモ</t>
    </rPh>
    <rPh sb="165" eb="167">
      <t>ゲンイン</t>
    </rPh>
    <rPh sb="169" eb="170">
      <t>カンガ</t>
    </rPh>
    <rPh sb="177" eb="179">
      <t>ケイヒ</t>
    </rPh>
    <rPh sb="179" eb="181">
      <t>カイシュウ</t>
    </rPh>
    <rPh sb="181" eb="182">
      <t>リツ</t>
    </rPh>
    <rPh sb="184" eb="186">
      <t>ゼンネン</t>
    </rPh>
    <rPh sb="186" eb="187">
      <t>ド</t>
    </rPh>
    <rPh sb="188" eb="190">
      <t>ヒカク</t>
    </rPh>
    <rPh sb="193" eb="194">
      <t>ヨコ</t>
    </rPh>
    <rPh sb="199" eb="200">
      <t>サラ</t>
    </rPh>
    <rPh sb="201" eb="203">
      <t>カイシュウ</t>
    </rPh>
    <rPh sb="203" eb="204">
      <t>リツ</t>
    </rPh>
    <rPh sb="205" eb="206">
      <t>ア</t>
    </rPh>
    <rPh sb="213" eb="215">
      <t>シセツ</t>
    </rPh>
    <rPh sb="215" eb="217">
      <t>イジ</t>
    </rPh>
    <rPh sb="217" eb="220">
      <t>カンリヒ</t>
    </rPh>
    <rPh sb="221" eb="223">
      <t>サクゲン</t>
    </rPh>
    <rPh sb="224" eb="227">
      <t>スイセンカ</t>
    </rPh>
    <rPh sb="227" eb="228">
      <t>リツ</t>
    </rPh>
    <rPh sb="229" eb="231">
      <t>ジョウショウ</t>
    </rPh>
    <rPh sb="232" eb="233">
      <t>ト</t>
    </rPh>
    <rPh sb="234" eb="235">
      <t>ク</t>
    </rPh>
    <rPh sb="250" eb="252">
      <t>ザイセイ</t>
    </rPh>
    <rPh sb="252" eb="255">
      <t>ケンゼンカ</t>
    </rPh>
    <rPh sb="256" eb="257">
      <t>ハカ</t>
    </rPh>
    <rPh sb="261" eb="263">
      <t>コンゴ</t>
    </rPh>
    <rPh sb="264" eb="266">
      <t>リョウキン</t>
    </rPh>
    <rPh sb="266" eb="268">
      <t>カイテイ</t>
    </rPh>
    <rPh sb="269" eb="271">
      <t>ケントウ</t>
    </rPh>
    <rPh sb="275" eb="2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</si>
</sst>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0.14000000000000001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AE6-45BD-9D22-93F262F4F895}"/>
            </c:ext>
          </c:extLst>
        </c:ser>
        <c:dLbls>
          <c:showLegendKey val="0"/>
          <c:showVal val="0"/>
          <c:showCatName val="0"/>
          <c:showSerName val="0"/>
          <c:showPercent val="0"/>
          <c:showBubbleSize val="0"/>
        </c:dLbls>
        <c:gapWidth val="150"/>
        <c:axId val="101910784"/>
        <c:axId val="10192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4AE6-45BD-9D22-93F262F4F895}"/>
            </c:ext>
          </c:extLst>
        </c:ser>
        <c:dLbls>
          <c:showLegendKey val="0"/>
          <c:showVal val="0"/>
          <c:showCatName val="0"/>
          <c:showSerName val="0"/>
          <c:showPercent val="0"/>
          <c:showBubbleSize val="0"/>
        </c:dLbls>
        <c:marker val="1"/>
        <c:smooth val="0"/>
        <c:axId val="101910784"/>
        <c:axId val="101921152"/>
      </c:lineChart>
      <c:dateAx>
        <c:axId val="101910784"/>
        <c:scaling>
          <c:orientation val="minMax"/>
        </c:scaling>
        <c:delete val="1"/>
        <c:axPos val="b"/>
        <c:numFmt formatCode="ge" sourceLinked="1"/>
        <c:majorTickMark val="none"/>
        <c:minorTickMark val="none"/>
        <c:tickLblPos val="none"/>
        <c:crossAx val="101921152"/>
        <c:crosses val="autoZero"/>
        <c:auto val="1"/>
        <c:lblOffset val="100"/>
        <c:baseTimeUnit val="years"/>
      </c:dateAx>
      <c:valAx>
        <c:axId val="1019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63.14</c:v>
                </c:pt>
                <c:pt idx="1">
                  <c:v>63.3</c:v>
                </c:pt>
                <c:pt idx="2">
                  <c:v>63.22</c:v>
                </c:pt>
                <c:pt idx="3">
                  <c:v>60.66</c:v>
                </c:pt>
                <c:pt idx="4">
                  <c:v>57.85</c:v>
                </c:pt>
              </c:numCache>
            </c:numRef>
          </c:val>
          <c:extLst xmlns:c16r2="http://schemas.microsoft.com/office/drawing/2015/06/chart">
            <c:ext xmlns:c16="http://schemas.microsoft.com/office/drawing/2014/chart" uri="{C3380CC4-5D6E-409C-BE32-E72D297353CC}">
              <c16:uniqueId val="{00000000-5395-4253-96CE-4A796FDD60A6}"/>
            </c:ext>
          </c:extLst>
        </c:ser>
        <c:dLbls>
          <c:showLegendKey val="0"/>
          <c:showVal val="0"/>
          <c:showCatName val="0"/>
          <c:showSerName val="0"/>
          <c:showPercent val="0"/>
          <c:showBubbleSize val="0"/>
        </c:dLbls>
        <c:gapWidth val="150"/>
        <c:axId val="102738176"/>
        <c:axId val="10274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5395-4253-96CE-4A796FDD60A6}"/>
            </c:ext>
          </c:extLst>
        </c:ser>
        <c:dLbls>
          <c:showLegendKey val="0"/>
          <c:showVal val="0"/>
          <c:showCatName val="0"/>
          <c:showSerName val="0"/>
          <c:showPercent val="0"/>
          <c:showBubbleSize val="0"/>
        </c:dLbls>
        <c:marker val="1"/>
        <c:smooth val="0"/>
        <c:axId val="102738176"/>
        <c:axId val="102744448"/>
      </c:lineChart>
      <c:dateAx>
        <c:axId val="102738176"/>
        <c:scaling>
          <c:orientation val="minMax"/>
        </c:scaling>
        <c:delete val="1"/>
        <c:axPos val="b"/>
        <c:numFmt formatCode="ge" sourceLinked="1"/>
        <c:majorTickMark val="none"/>
        <c:minorTickMark val="none"/>
        <c:tickLblPos val="none"/>
        <c:crossAx val="102744448"/>
        <c:crosses val="autoZero"/>
        <c:auto val="1"/>
        <c:lblOffset val="100"/>
        <c:baseTimeUnit val="years"/>
      </c:dateAx>
      <c:valAx>
        <c:axId val="1027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81.58</c:v>
                </c:pt>
                <c:pt idx="1">
                  <c:v>83.21</c:v>
                </c:pt>
                <c:pt idx="2">
                  <c:v>85.43</c:v>
                </c:pt>
                <c:pt idx="3">
                  <c:v>84.97</c:v>
                </c:pt>
                <c:pt idx="4">
                  <c:v>84.75</c:v>
                </c:pt>
              </c:numCache>
            </c:numRef>
          </c:val>
          <c:extLst xmlns:c16r2="http://schemas.microsoft.com/office/drawing/2015/06/chart">
            <c:ext xmlns:c16="http://schemas.microsoft.com/office/drawing/2014/chart" uri="{C3380CC4-5D6E-409C-BE32-E72D297353CC}">
              <c16:uniqueId val="{00000000-D506-48E7-8941-785B47F74712}"/>
            </c:ext>
          </c:extLst>
        </c:ser>
        <c:dLbls>
          <c:showLegendKey val="0"/>
          <c:showVal val="0"/>
          <c:showCatName val="0"/>
          <c:showSerName val="0"/>
          <c:showPercent val="0"/>
          <c:showBubbleSize val="0"/>
        </c:dLbls>
        <c:gapWidth val="150"/>
        <c:axId val="103905920"/>
        <c:axId val="10391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D506-48E7-8941-785B47F74712}"/>
            </c:ext>
          </c:extLst>
        </c:ser>
        <c:dLbls>
          <c:showLegendKey val="0"/>
          <c:showVal val="0"/>
          <c:showCatName val="0"/>
          <c:showSerName val="0"/>
          <c:showPercent val="0"/>
          <c:showBubbleSize val="0"/>
        </c:dLbls>
        <c:marker val="1"/>
        <c:smooth val="0"/>
        <c:axId val="103905920"/>
        <c:axId val="103916288"/>
      </c:lineChart>
      <c:dateAx>
        <c:axId val="103905920"/>
        <c:scaling>
          <c:orientation val="minMax"/>
        </c:scaling>
        <c:delete val="1"/>
        <c:axPos val="b"/>
        <c:numFmt formatCode="ge" sourceLinked="1"/>
        <c:majorTickMark val="none"/>
        <c:minorTickMark val="none"/>
        <c:tickLblPos val="none"/>
        <c:crossAx val="103916288"/>
        <c:crosses val="autoZero"/>
        <c:auto val="1"/>
        <c:lblOffset val="100"/>
        <c:baseTimeUnit val="years"/>
      </c:dateAx>
      <c:valAx>
        <c:axId val="1039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52.15</c:v>
                </c:pt>
                <c:pt idx="1">
                  <c:v>86.05</c:v>
                </c:pt>
                <c:pt idx="2">
                  <c:v>52.06</c:v>
                </c:pt>
                <c:pt idx="3">
                  <c:v>83.48</c:v>
                </c:pt>
                <c:pt idx="4">
                  <c:v>69.150000000000006</c:v>
                </c:pt>
              </c:numCache>
            </c:numRef>
          </c:val>
          <c:extLst xmlns:c16r2="http://schemas.microsoft.com/office/drawing/2015/06/chart">
            <c:ext xmlns:c16="http://schemas.microsoft.com/office/drawing/2014/chart" uri="{C3380CC4-5D6E-409C-BE32-E72D297353CC}">
              <c16:uniqueId val="{00000000-F798-414E-ABD2-9513D7A3CB96}"/>
            </c:ext>
          </c:extLst>
        </c:ser>
        <c:dLbls>
          <c:showLegendKey val="0"/>
          <c:showVal val="0"/>
          <c:showCatName val="0"/>
          <c:showSerName val="0"/>
          <c:showPercent val="0"/>
          <c:showBubbleSize val="0"/>
        </c:dLbls>
        <c:gapWidth val="150"/>
        <c:axId val="101952128"/>
        <c:axId val="10196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98-414E-ABD2-9513D7A3CB96}"/>
            </c:ext>
          </c:extLst>
        </c:ser>
        <c:dLbls>
          <c:showLegendKey val="0"/>
          <c:showVal val="0"/>
          <c:showCatName val="0"/>
          <c:showSerName val="0"/>
          <c:showPercent val="0"/>
          <c:showBubbleSize val="0"/>
        </c:dLbls>
        <c:marker val="1"/>
        <c:smooth val="0"/>
        <c:axId val="101952128"/>
        <c:axId val="101962496"/>
      </c:lineChart>
      <c:dateAx>
        <c:axId val="101952128"/>
        <c:scaling>
          <c:orientation val="minMax"/>
        </c:scaling>
        <c:delete val="1"/>
        <c:axPos val="b"/>
        <c:numFmt formatCode="ge" sourceLinked="1"/>
        <c:majorTickMark val="none"/>
        <c:minorTickMark val="none"/>
        <c:tickLblPos val="none"/>
        <c:crossAx val="101962496"/>
        <c:crosses val="autoZero"/>
        <c:auto val="1"/>
        <c:lblOffset val="100"/>
        <c:baseTimeUnit val="years"/>
      </c:dateAx>
      <c:valAx>
        <c:axId val="1019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74-4C63-88E0-EA84CD9E607E}"/>
            </c:ext>
          </c:extLst>
        </c:ser>
        <c:dLbls>
          <c:showLegendKey val="0"/>
          <c:showVal val="0"/>
          <c:showCatName val="0"/>
          <c:showSerName val="0"/>
          <c:showPercent val="0"/>
          <c:showBubbleSize val="0"/>
        </c:dLbls>
        <c:gapWidth val="150"/>
        <c:axId val="102116352"/>
        <c:axId val="1021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74-4C63-88E0-EA84CD9E607E}"/>
            </c:ext>
          </c:extLst>
        </c:ser>
        <c:dLbls>
          <c:showLegendKey val="0"/>
          <c:showVal val="0"/>
          <c:showCatName val="0"/>
          <c:showSerName val="0"/>
          <c:showPercent val="0"/>
          <c:showBubbleSize val="0"/>
        </c:dLbls>
        <c:marker val="1"/>
        <c:smooth val="0"/>
        <c:axId val="102116352"/>
        <c:axId val="102139008"/>
      </c:lineChart>
      <c:dateAx>
        <c:axId val="102116352"/>
        <c:scaling>
          <c:orientation val="minMax"/>
        </c:scaling>
        <c:delete val="1"/>
        <c:axPos val="b"/>
        <c:numFmt formatCode="ge" sourceLinked="1"/>
        <c:majorTickMark val="none"/>
        <c:minorTickMark val="none"/>
        <c:tickLblPos val="none"/>
        <c:crossAx val="102139008"/>
        <c:crosses val="autoZero"/>
        <c:auto val="1"/>
        <c:lblOffset val="100"/>
        <c:baseTimeUnit val="years"/>
      </c:dateAx>
      <c:valAx>
        <c:axId val="1021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8A-49E0-93D1-B6C4BEB464E5}"/>
            </c:ext>
          </c:extLst>
        </c:ser>
        <c:dLbls>
          <c:showLegendKey val="0"/>
          <c:showVal val="0"/>
          <c:showCatName val="0"/>
          <c:showSerName val="0"/>
          <c:showPercent val="0"/>
          <c:showBubbleSize val="0"/>
        </c:dLbls>
        <c:gapWidth val="150"/>
        <c:axId val="102169984"/>
        <c:axId val="1027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8A-49E0-93D1-B6C4BEB464E5}"/>
            </c:ext>
          </c:extLst>
        </c:ser>
        <c:dLbls>
          <c:showLegendKey val="0"/>
          <c:showVal val="0"/>
          <c:showCatName val="0"/>
          <c:showSerName val="0"/>
          <c:showPercent val="0"/>
          <c:showBubbleSize val="0"/>
        </c:dLbls>
        <c:marker val="1"/>
        <c:smooth val="0"/>
        <c:axId val="102169984"/>
        <c:axId val="102770176"/>
      </c:lineChart>
      <c:dateAx>
        <c:axId val="102169984"/>
        <c:scaling>
          <c:orientation val="minMax"/>
        </c:scaling>
        <c:delete val="1"/>
        <c:axPos val="b"/>
        <c:numFmt formatCode="ge" sourceLinked="1"/>
        <c:majorTickMark val="none"/>
        <c:minorTickMark val="none"/>
        <c:tickLblPos val="none"/>
        <c:crossAx val="102770176"/>
        <c:crosses val="autoZero"/>
        <c:auto val="1"/>
        <c:lblOffset val="100"/>
        <c:baseTimeUnit val="years"/>
      </c:dateAx>
      <c:valAx>
        <c:axId val="1027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3E-4551-9506-C944A475B420}"/>
            </c:ext>
          </c:extLst>
        </c:ser>
        <c:dLbls>
          <c:showLegendKey val="0"/>
          <c:showVal val="0"/>
          <c:showCatName val="0"/>
          <c:showSerName val="0"/>
          <c:showPercent val="0"/>
          <c:showBubbleSize val="0"/>
        </c:dLbls>
        <c:gapWidth val="150"/>
        <c:axId val="102805888"/>
        <c:axId val="10280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3E-4551-9506-C944A475B420}"/>
            </c:ext>
          </c:extLst>
        </c:ser>
        <c:dLbls>
          <c:showLegendKey val="0"/>
          <c:showVal val="0"/>
          <c:showCatName val="0"/>
          <c:showSerName val="0"/>
          <c:showPercent val="0"/>
          <c:showBubbleSize val="0"/>
        </c:dLbls>
        <c:marker val="1"/>
        <c:smooth val="0"/>
        <c:axId val="102805888"/>
        <c:axId val="102807808"/>
      </c:lineChart>
      <c:dateAx>
        <c:axId val="102805888"/>
        <c:scaling>
          <c:orientation val="minMax"/>
        </c:scaling>
        <c:delete val="1"/>
        <c:axPos val="b"/>
        <c:numFmt formatCode="ge" sourceLinked="1"/>
        <c:majorTickMark val="none"/>
        <c:minorTickMark val="none"/>
        <c:tickLblPos val="none"/>
        <c:crossAx val="102807808"/>
        <c:crosses val="autoZero"/>
        <c:auto val="1"/>
        <c:lblOffset val="100"/>
        <c:baseTimeUnit val="years"/>
      </c:dateAx>
      <c:valAx>
        <c:axId val="1028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B8-4377-8147-309B715D8D0F}"/>
            </c:ext>
          </c:extLst>
        </c:ser>
        <c:dLbls>
          <c:showLegendKey val="0"/>
          <c:showVal val="0"/>
          <c:showCatName val="0"/>
          <c:showSerName val="0"/>
          <c:showPercent val="0"/>
          <c:showBubbleSize val="0"/>
        </c:dLbls>
        <c:gapWidth val="150"/>
        <c:axId val="102521472"/>
        <c:axId val="10253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B8-4377-8147-309B715D8D0F}"/>
            </c:ext>
          </c:extLst>
        </c:ser>
        <c:dLbls>
          <c:showLegendKey val="0"/>
          <c:showVal val="0"/>
          <c:showCatName val="0"/>
          <c:showSerName val="0"/>
          <c:showPercent val="0"/>
          <c:showBubbleSize val="0"/>
        </c:dLbls>
        <c:marker val="1"/>
        <c:smooth val="0"/>
        <c:axId val="102521472"/>
        <c:axId val="102531840"/>
      </c:lineChart>
      <c:dateAx>
        <c:axId val="102521472"/>
        <c:scaling>
          <c:orientation val="minMax"/>
        </c:scaling>
        <c:delete val="1"/>
        <c:axPos val="b"/>
        <c:numFmt formatCode="ge" sourceLinked="1"/>
        <c:majorTickMark val="none"/>
        <c:minorTickMark val="none"/>
        <c:tickLblPos val="none"/>
        <c:crossAx val="102531840"/>
        <c:crosses val="autoZero"/>
        <c:auto val="1"/>
        <c:lblOffset val="100"/>
        <c:baseTimeUnit val="years"/>
      </c:dateAx>
      <c:valAx>
        <c:axId val="10253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1757.26</c:v>
                </c:pt>
                <c:pt idx="2">
                  <c:v>1598.98</c:v>
                </c:pt>
                <c:pt idx="3">
                  <c:v>1450.4</c:v>
                </c:pt>
                <c:pt idx="4">
                  <c:v>1276.67</c:v>
                </c:pt>
              </c:numCache>
            </c:numRef>
          </c:val>
          <c:extLst xmlns:c16r2="http://schemas.microsoft.com/office/drawing/2015/06/chart">
            <c:ext xmlns:c16="http://schemas.microsoft.com/office/drawing/2014/chart" uri="{C3380CC4-5D6E-409C-BE32-E72D297353CC}">
              <c16:uniqueId val="{00000000-711A-4635-98FF-C09C697D1624}"/>
            </c:ext>
          </c:extLst>
        </c:ser>
        <c:dLbls>
          <c:showLegendKey val="0"/>
          <c:showVal val="0"/>
          <c:showCatName val="0"/>
          <c:showSerName val="0"/>
          <c:showPercent val="0"/>
          <c:showBubbleSize val="0"/>
        </c:dLbls>
        <c:gapWidth val="150"/>
        <c:axId val="102573568"/>
        <c:axId val="10257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711A-4635-98FF-C09C697D1624}"/>
            </c:ext>
          </c:extLst>
        </c:ser>
        <c:dLbls>
          <c:showLegendKey val="0"/>
          <c:showVal val="0"/>
          <c:showCatName val="0"/>
          <c:showSerName val="0"/>
          <c:showPercent val="0"/>
          <c:showBubbleSize val="0"/>
        </c:dLbls>
        <c:marker val="1"/>
        <c:smooth val="0"/>
        <c:axId val="102573568"/>
        <c:axId val="102575488"/>
      </c:lineChart>
      <c:dateAx>
        <c:axId val="102573568"/>
        <c:scaling>
          <c:orientation val="minMax"/>
        </c:scaling>
        <c:delete val="1"/>
        <c:axPos val="b"/>
        <c:numFmt formatCode="ge" sourceLinked="1"/>
        <c:majorTickMark val="none"/>
        <c:minorTickMark val="none"/>
        <c:tickLblPos val="none"/>
        <c:crossAx val="102575488"/>
        <c:crosses val="autoZero"/>
        <c:auto val="1"/>
        <c:lblOffset val="100"/>
        <c:baseTimeUnit val="years"/>
      </c:dateAx>
      <c:valAx>
        <c:axId val="1025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31.32</c:v>
                </c:pt>
                <c:pt idx="1">
                  <c:v>66.849999999999994</c:v>
                </c:pt>
                <c:pt idx="2">
                  <c:v>36.15</c:v>
                </c:pt>
                <c:pt idx="3">
                  <c:v>64.709999999999994</c:v>
                </c:pt>
                <c:pt idx="4">
                  <c:v>64.63</c:v>
                </c:pt>
              </c:numCache>
            </c:numRef>
          </c:val>
          <c:extLst xmlns:c16r2="http://schemas.microsoft.com/office/drawing/2015/06/chart">
            <c:ext xmlns:c16="http://schemas.microsoft.com/office/drawing/2014/chart" uri="{C3380CC4-5D6E-409C-BE32-E72D297353CC}">
              <c16:uniqueId val="{00000000-17A9-499A-AEBC-F24BD06E4CC9}"/>
            </c:ext>
          </c:extLst>
        </c:ser>
        <c:dLbls>
          <c:showLegendKey val="0"/>
          <c:showVal val="0"/>
          <c:showCatName val="0"/>
          <c:showSerName val="0"/>
          <c:showPercent val="0"/>
          <c:showBubbleSize val="0"/>
        </c:dLbls>
        <c:gapWidth val="150"/>
        <c:axId val="102602240"/>
        <c:axId val="10260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17A9-499A-AEBC-F24BD06E4CC9}"/>
            </c:ext>
          </c:extLst>
        </c:ser>
        <c:dLbls>
          <c:showLegendKey val="0"/>
          <c:showVal val="0"/>
          <c:showCatName val="0"/>
          <c:showSerName val="0"/>
          <c:showPercent val="0"/>
          <c:showBubbleSize val="0"/>
        </c:dLbls>
        <c:marker val="1"/>
        <c:smooth val="0"/>
        <c:axId val="102602240"/>
        <c:axId val="102604160"/>
      </c:lineChart>
      <c:dateAx>
        <c:axId val="102602240"/>
        <c:scaling>
          <c:orientation val="minMax"/>
        </c:scaling>
        <c:delete val="1"/>
        <c:axPos val="b"/>
        <c:numFmt formatCode="ge" sourceLinked="1"/>
        <c:majorTickMark val="none"/>
        <c:minorTickMark val="none"/>
        <c:tickLblPos val="none"/>
        <c:crossAx val="102604160"/>
        <c:crosses val="autoZero"/>
        <c:auto val="1"/>
        <c:lblOffset val="100"/>
        <c:baseTimeUnit val="years"/>
      </c:dateAx>
      <c:valAx>
        <c:axId val="1026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446.3</c:v>
                </c:pt>
                <c:pt idx="1">
                  <c:v>208.28</c:v>
                </c:pt>
                <c:pt idx="2">
                  <c:v>328.75</c:v>
                </c:pt>
                <c:pt idx="3">
                  <c:v>197.45</c:v>
                </c:pt>
                <c:pt idx="4">
                  <c:v>242.25</c:v>
                </c:pt>
              </c:numCache>
            </c:numRef>
          </c:val>
          <c:extLst xmlns:c16r2="http://schemas.microsoft.com/office/drawing/2015/06/chart">
            <c:ext xmlns:c16="http://schemas.microsoft.com/office/drawing/2014/chart" uri="{C3380CC4-5D6E-409C-BE32-E72D297353CC}">
              <c16:uniqueId val="{00000000-110F-4258-AF60-385D19AE857F}"/>
            </c:ext>
          </c:extLst>
        </c:ser>
        <c:dLbls>
          <c:showLegendKey val="0"/>
          <c:showVal val="0"/>
          <c:showCatName val="0"/>
          <c:showSerName val="0"/>
          <c:showPercent val="0"/>
          <c:showBubbleSize val="0"/>
        </c:dLbls>
        <c:gapWidth val="150"/>
        <c:axId val="102700928"/>
        <c:axId val="10271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110F-4258-AF60-385D19AE857F}"/>
            </c:ext>
          </c:extLst>
        </c:ser>
        <c:dLbls>
          <c:showLegendKey val="0"/>
          <c:showVal val="0"/>
          <c:showCatName val="0"/>
          <c:showSerName val="0"/>
          <c:showPercent val="0"/>
          <c:showBubbleSize val="0"/>
        </c:dLbls>
        <c:marker val="1"/>
        <c:smooth val="0"/>
        <c:axId val="102700928"/>
        <c:axId val="102711296"/>
      </c:lineChart>
      <c:dateAx>
        <c:axId val="102700928"/>
        <c:scaling>
          <c:orientation val="minMax"/>
        </c:scaling>
        <c:delete val="1"/>
        <c:axPos val="b"/>
        <c:numFmt formatCode="ge" sourceLinked="1"/>
        <c:majorTickMark val="none"/>
        <c:minorTickMark val="none"/>
        <c:tickLblPos val="none"/>
        <c:crossAx val="102711296"/>
        <c:crosses val="autoZero"/>
        <c:auto val="1"/>
        <c:lblOffset val="100"/>
        <c:baseTimeUnit val="years"/>
      </c:dateAx>
      <c:valAx>
        <c:axId val="1027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山江村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3514</v>
      </c>
      <c r="AM8" s="50"/>
      <c r="AN8" s="50"/>
      <c r="AO8" s="50"/>
      <c r="AP8" s="50"/>
      <c r="AQ8" s="50"/>
      <c r="AR8" s="50"/>
      <c r="AS8" s="50"/>
      <c r="AT8" s="45">
        <f>データ!T6</f>
        <v>121.19</v>
      </c>
      <c r="AU8" s="45"/>
      <c r="AV8" s="45"/>
      <c r="AW8" s="45"/>
      <c r="AX8" s="45"/>
      <c r="AY8" s="45"/>
      <c r="AZ8" s="45"/>
      <c r="BA8" s="45"/>
      <c r="BB8" s="45">
        <f>データ!U6</f>
        <v>29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81.87</v>
      </c>
      <c r="Q10" s="45"/>
      <c r="R10" s="45"/>
      <c r="S10" s="45"/>
      <c r="T10" s="45"/>
      <c r="U10" s="45"/>
      <c r="V10" s="45"/>
      <c r="W10" s="45">
        <f>データ!Q6</f>
        <v>90</v>
      </c>
      <c r="X10" s="45"/>
      <c r="Y10" s="45"/>
      <c r="Z10" s="45"/>
      <c r="AA10" s="45"/>
      <c r="AB10" s="45"/>
      <c r="AC10" s="45"/>
      <c r="AD10" s="50">
        <f>データ!R6</f>
        <v>3210</v>
      </c>
      <c r="AE10" s="50"/>
      <c r="AF10" s="50"/>
      <c r="AG10" s="50"/>
      <c r="AH10" s="50"/>
      <c r="AI10" s="50"/>
      <c r="AJ10" s="50"/>
      <c r="AK10" s="2"/>
      <c r="AL10" s="50">
        <f>データ!V6</f>
        <v>2845</v>
      </c>
      <c r="AM10" s="50"/>
      <c r="AN10" s="50"/>
      <c r="AO10" s="50"/>
      <c r="AP10" s="50"/>
      <c r="AQ10" s="50"/>
      <c r="AR10" s="50"/>
      <c r="AS10" s="50"/>
      <c r="AT10" s="45">
        <f>データ!W6</f>
        <v>10.58</v>
      </c>
      <c r="AU10" s="45"/>
      <c r="AV10" s="45"/>
      <c r="AW10" s="45"/>
      <c r="AX10" s="45"/>
      <c r="AY10" s="45"/>
      <c r="AZ10" s="45"/>
      <c r="BA10" s="45"/>
      <c r="BB10" s="45">
        <f>データ!X6</f>
        <v>268.89999999999998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iKtqcebAsaeKVG/RcQ83sy7iM6M2l6jSY2SwPzZKqDkW/JIALPkw1E8FCYwgU1cvl+uyFivrQK1uEbBNBpXYQ==" saltValue="vta67Yf6uoFI/co3ifW4x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435121</v>
      </c>
      <c r="D6" s="33">
        <f t="shared" si="3"/>
        <v>47</v>
      </c>
      <c r="E6" s="33">
        <f t="shared" si="3"/>
        <v>17</v>
      </c>
      <c r="F6" s="33">
        <f t="shared" si="3"/>
        <v>5</v>
      </c>
      <c r="G6" s="33">
        <f t="shared" si="3"/>
        <v>0</v>
      </c>
      <c r="H6" s="33" t="str">
        <f t="shared" si="3"/>
        <v>熊本県　山江村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81.87</v>
      </c>
      <c r="Q6" s="34">
        <f t="shared" si="3"/>
        <v>90</v>
      </c>
      <c r="R6" s="34">
        <f t="shared" si="3"/>
        <v>3210</v>
      </c>
      <c r="S6" s="34">
        <f t="shared" si="3"/>
        <v>3514</v>
      </c>
      <c r="T6" s="34">
        <f t="shared" si="3"/>
        <v>121.19</v>
      </c>
      <c r="U6" s="34">
        <f t="shared" si="3"/>
        <v>29</v>
      </c>
      <c r="V6" s="34">
        <f t="shared" si="3"/>
        <v>2845</v>
      </c>
      <c r="W6" s="34">
        <f t="shared" si="3"/>
        <v>10.58</v>
      </c>
      <c r="X6" s="34">
        <f t="shared" si="3"/>
        <v>268.89999999999998</v>
      </c>
      <c r="Y6" s="35">
        <f>IF(Y7="",NA(),Y7)</f>
        <v>52.15</v>
      </c>
      <c r="Z6" s="35">
        <f t="shared" ref="Z6:AH6" si="4">IF(Z7="",NA(),Z7)</f>
        <v>86.05</v>
      </c>
      <c r="AA6" s="35">
        <f t="shared" si="4"/>
        <v>52.06</v>
      </c>
      <c r="AB6" s="35">
        <f t="shared" si="4"/>
        <v>83.48</v>
      </c>
      <c r="AC6" s="35">
        <f t="shared" si="4"/>
        <v>69.150000000000006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1757.26</v>
      </c>
      <c r="BH6" s="35">
        <f t="shared" si="7"/>
        <v>1598.98</v>
      </c>
      <c r="BI6" s="35">
        <f t="shared" si="7"/>
        <v>1450.4</v>
      </c>
      <c r="BJ6" s="35">
        <f t="shared" si="7"/>
        <v>1276.67</v>
      </c>
      <c r="BK6" s="35">
        <f t="shared" si="7"/>
        <v>1044.8</v>
      </c>
      <c r="BL6" s="35">
        <f t="shared" si="7"/>
        <v>1081.8</v>
      </c>
      <c r="BM6" s="35">
        <f t="shared" si="7"/>
        <v>974.93</v>
      </c>
      <c r="BN6" s="35">
        <f t="shared" si="7"/>
        <v>855.8</v>
      </c>
      <c r="BO6" s="35">
        <f t="shared" si="7"/>
        <v>789.46</v>
      </c>
      <c r="BP6" s="34" t="str">
        <f>IF(BP7="","",IF(BP7="-","【-】","【"&amp;SUBSTITUTE(TEXT(BP7,"#,##0.00"),"-","△")&amp;"】"))</f>
        <v>【747.76】</v>
      </c>
      <c r="BQ6" s="35">
        <f>IF(BQ7="",NA(),BQ7)</f>
        <v>31.32</v>
      </c>
      <c r="BR6" s="35">
        <f t="shared" ref="BR6:BZ6" si="8">IF(BR7="",NA(),BR7)</f>
        <v>66.849999999999994</v>
      </c>
      <c r="BS6" s="35">
        <f t="shared" si="8"/>
        <v>36.15</v>
      </c>
      <c r="BT6" s="35">
        <f t="shared" si="8"/>
        <v>64.709999999999994</v>
      </c>
      <c r="BU6" s="35">
        <f t="shared" si="8"/>
        <v>64.63</v>
      </c>
      <c r="BV6" s="35">
        <f t="shared" si="8"/>
        <v>50.82</v>
      </c>
      <c r="BW6" s="35">
        <f t="shared" si="8"/>
        <v>52.19</v>
      </c>
      <c r="BX6" s="35">
        <f t="shared" si="8"/>
        <v>55.32</v>
      </c>
      <c r="BY6" s="35">
        <f t="shared" si="8"/>
        <v>59.8</v>
      </c>
      <c r="BZ6" s="35">
        <f t="shared" si="8"/>
        <v>57.77</v>
      </c>
      <c r="CA6" s="34" t="str">
        <f>IF(CA7="","",IF(CA7="-","【-】","【"&amp;SUBSTITUTE(TEXT(CA7,"#,##0.00"),"-","△")&amp;"】"))</f>
        <v>【59.51】</v>
      </c>
      <c r="CB6" s="35">
        <f>IF(CB7="",NA(),CB7)</f>
        <v>446.3</v>
      </c>
      <c r="CC6" s="35">
        <f t="shared" ref="CC6:CK6" si="9">IF(CC7="",NA(),CC7)</f>
        <v>208.28</v>
      </c>
      <c r="CD6" s="35">
        <f t="shared" si="9"/>
        <v>328.75</v>
      </c>
      <c r="CE6" s="35">
        <f t="shared" si="9"/>
        <v>197.45</v>
      </c>
      <c r="CF6" s="35">
        <f t="shared" si="9"/>
        <v>242.25</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63.14</v>
      </c>
      <c r="CN6" s="35">
        <f t="shared" ref="CN6:CV6" si="10">IF(CN7="",NA(),CN7)</f>
        <v>63.3</v>
      </c>
      <c r="CO6" s="35">
        <f t="shared" si="10"/>
        <v>63.22</v>
      </c>
      <c r="CP6" s="35">
        <f t="shared" si="10"/>
        <v>60.66</v>
      </c>
      <c r="CQ6" s="35">
        <f t="shared" si="10"/>
        <v>57.85</v>
      </c>
      <c r="CR6" s="35">
        <f t="shared" si="10"/>
        <v>53.24</v>
      </c>
      <c r="CS6" s="35">
        <f t="shared" si="10"/>
        <v>52.31</v>
      </c>
      <c r="CT6" s="35">
        <f t="shared" si="10"/>
        <v>60.65</v>
      </c>
      <c r="CU6" s="35">
        <f t="shared" si="10"/>
        <v>51.75</v>
      </c>
      <c r="CV6" s="35">
        <f t="shared" si="10"/>
        <v>50.68</v>
      </c>
      <c r="CW6" s="34" t="str">
        <f>IF(CW7="","",IF(CW7="-","【-】","【"&amp;SUBSTITUTE(TEXT(CW7,"#,##0.00"),"-","△")&amp;"】"))</f>
        <v>【52.23】</v>
      </c>
      <c r="CX6" s="35">
        <f>IF(CX7="",NA(),CX7)</f>
        <v>81.58</v>
      </c>
      <c r="CY6" s="35">
        <f t="shared" ref="CY6:DG6" si="11">IF(CY7="",NA(),CY7)</f>
        <v>83.21</v>
      </c>
      <c r="CZ6" s="35">
        <f t="shared" si="11"/>
        <v>85.43</v>
      </c>
      <c r="DA6" s="35">
        <f t="shared" si="11"/>
        <v>84.97</v>
      </c>
      <c r="DB6" s="35">
        <f t="shared" si="11"/>
        <v>84.75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0.14000000000000001</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435121</v>
      </c>
      <c r="D7" s="37">
        <v>47</v>
      </c>
      <c r="E7" s="37">
        <v>17</v>
      </c>
      <c r="F7" s="37">
        <v>5</v>
      </c>
      <c r="G7" s="37">
        <v>0</v>
      </c>
      <c r="H7" s="37" t="s">
        <v>97</v>
      </c>
      <c r="I7" s="37" t="s">
        <v>98</v>
      </c>
      <c r="J7" s="37" t="s">
        <v>99</v>
      </c>
      <c r="K7" s="37" t="s">
        <v>100</v>
      </c>
      <c r="L7" s="37" t="s">
        <v>101</v>
      </c>
      <c r="M7" s="37" t="s">
        <v>102</v>
      </c>
      <c r="N7" s="38" t="s">
        <v>103</v>
      </c>
      <c r="O7" s="38" t="s">
        <v>104</v>
      </c>
      <c r="P7" s="38">
        <v>81.87</v>
      </c>
      <c r="Q7" s="38">
        <v>90</v>
      </c>
      <c r="R7" s="38">
        <v>3210</v>
      </c>
      <c r="S7" s="38">
        <v>3514</v>
      </c>
      <c r="T7" s="38">
        <v>121.19</v>
      </c>
      <c r="U7" s="38">
        <v>29</v>
      </c>
      <c r="V7" s="38">
        <v>2845</v>
      </c>
      <c r="W7" s="38">
        <v>10.58</v>
      </c>
      <c r="X7" s="38">
        <v>268.89999999999998</v>
      </c>
      <c r="Y7" s="38">
        <v>52.15</v>
      </c>
      <c r="Z7" s="38">
        <v>86.05</v>
      </c>
      <c r="AA7" s="38">
        <v>52.06</v>
      </c>
      <c r="AB7" s="38">
        <v>83.48</v>
      </c>
      <c r="AC7" s="38">
        <v>69.150000000000006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1757.26</v>
      </c>
      <c r="BH7" s="38">
        <v>1598.98</v>
      </c>
      <c r="BI7" s="38">
        <v>1450.4</v>
      </c>
      <c r="BJ7" s="38">
        <v>1276.67</v>
      </c>
      <c r="BK7" s="38">
        <v>1044.8</v>
      </c>
      <c r="BL7" s="38">
        <v>1081.8</v>
      </c>
      <c r="BM7" s="38">
        <v>974.93</v>
      </c>
      <c r="BN7" s="38">
        <v>855.8</v>
      </c>
      <c r="BO7" s="38">
        <v>789.46</v>
      </c>
      <c r="BP7" s="38">
        <v>747.76</v>
      </c>
      <c r="BQ7" s="38">
        <v>31.32</v>
      </c>
      <c r="BR7" s="38">
        <v>66.849999999999994</v>
      </c>
      <c r="BS7" s="38">
        <v>36.15</v>
      </c>
      <c r="BT7" s="38">
        <v>64.709999999999994</v>
      </c>
      <c r="BU7" s="38">
        <v>64.63</v>
      </c>
      <c r="BV7" s="38">
        <v>50.82</v>
      </c>
      <c r="BW7" s="38">
        <v>52.19</v>
      </c>
      <c r="BX7" s="38">
        <v>55.32</v>
      </c>
      <c r="BY7" s="38">
        <v>59.8</v>
      </c>
      <c r="BZ7" s="38">
        <v>57.77</v>
      </c>
      <c r="CA7" s="38">
        <v>59.51</v>
      </c>
      <c r="CB7" s="38">
        <v>446.3</v>
      </c>
      <c r="CC7" s="38">
        <v>208.28</v>
      </c>
      <c r="CD7" s="38">
        <v>328.75</v>
      </c>
      <c r="CE7" s="38">
        <v>197.45</v>
      </c>
      <c r="CF7" s="38">
        <v>242.25</v>
      </c>
      <c r="CG7" s="38">
        <v>300.52</v>
      </c>
      <c r="CH7" s="38">
        <v>296.14</v>
      </c>
      <c r="CI7" s="38">
        <v>283.17</v>
      </c>
      <c r="CJ7" s="38">
        <v>263.76</v>
      </c>
      <c r="CK7" s="38">
        <v>274.35000000000002</v>
      </c>
      <c r="CL7" s="38">
        <v>261.45999999999998</v>
      </c>
      <c r="CM7" s="38">
        <v>63.14</v>
      </c>
      <c r="CN7" s="38">
        <v>63.3</v>
      </c>
      <c r="CO7" s="38">
        <v>63.22</v>
      </c>
      <c r="CP7" s="38">
        <v>60.66</v>
      </c>
      <c r="CQ7" s="38">
        <v>57.85</v>
      </c>
      <c r="CR7" s="38">
        <v>53.24</v>
      </c>
      <c r="CS7" s="38">
        <v>52.31</v>
      </c>
      <c r="CT7" s="38">
        <v>60.65</v>
      </c>
      <c r="CU7" s="38">
        <v>51.75</v>
      </c>
      <c r="CV7" s="38">
        <v>50.68</v>
      </c>
      <c r="CW7" s="38">
        <v>52.23</v>
      </c>
      <c r="CX7" s="38">
        <v>81.58</v>
      </c>
      <c r="CY7" s="38">
        <v>83.21</v>
      </c>
      <c r="CZ7" s="38">
        <v>85.43</v>
      </c>
      <c r="DA7" s="38">
        <v>84.97</v>
      </c>
      <c r="DB7" s="38">
        <v>84.75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0.14000000000000001</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2020-01-19T05:00:13Z</cp:lastPrinted>
  <dcterms:created xsi:type="dcterms:W3CDTF">2019-12-05T05:23:32Z</dcterms:created>
  <dcterms:modified xsi:type="dcterms:W3CDTF">2020-02-04T07:04:11Z</dcterms:modified>
  <cp:category/>
</cp:coreProperties>
</file>