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平成31年度\07 公営企業総括\33 H30決算経営比較分析表\03 市町村→県\41_五木村【下水道、簡水】格納済\下水道（法非適）\"/>
    </mc:Choice>
  </mc:AlternateContent>
  <workbookProtection workbookAlgorithmName="SHA-512" workbookHashValue="FYvi9bqoQsuZOnlSaZTGw9IaRoW62XxAT8OsPWCkv3UXISGU3Pf9ZbrVg1HGIsuukMTEHNdIYwHC61Y6eOtquQ==" workbookSaltValue="Tax1Cjb/4ZpYHD3nHVHIGw==" workbookSpinCount="100000" lockStructure="1"/>
  <bookViews>
    <workbookView xWindow="0" yWindow="0" windowWidth="20490" windowHeight="7635"/>
  </bookViews>
  <sheets>
    <sheet name="法非適用_下水道事業" sheetId="4" r:id="rId1"/>
    <sheet name="データ" sheetId="5" state="hidden" r:id="rId2"/>
  </sheets>
  <calcPr calcId="162913" calcMode="autoNoTable"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<sst xmlns="http://schemas.openxmlformats.org/spreadsheetml/2006/main" count="228" uniqueCount="112">
  <si>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</si>
  <si>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</si>
  <si>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</si>
  <si>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</si>
  <si>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</si>
  <si>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</si>
  <si>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</si>
  <si>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</si>
  <si>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</si>
  <si>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</si>
  <si>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</si>
  <si>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</si>
  <si>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</si>
  <si>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</si>
  <si>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</si>
  <si>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</si>
  <si>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</si>
  <si>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</si>
  <si>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</si>
  <si>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</si>
  <si>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</si>
  <si>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</si>
  <si>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</si>
  <si>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</si>
  <si>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</si>
  <si>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</si>
  <si>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</si>
  <si>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</si>
  <si>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</si>
  <si>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</si>
  <si>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</si>
  <si>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</si>
  <si>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</si>
  <si>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</si>
  <si>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</si>
  <si>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</si>
  <si>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</si>
  <si>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</si>
  <si>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</si>
  <si>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</si>
  <si>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</si>
  <si>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</si>
  <si>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</si>
  <si>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</si>
  <si>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</si>
  <si>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</si>
  <si>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</si>
  <si>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</si>
  <si>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</si>
  <si>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</si>
  <si>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</si>
  <si>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</si>
  <si>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</si>
  <si>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</si>
  <si>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</si>
  <si>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</si>
  <si>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</si>
  <si>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</si>
  <si>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</si>
  <si>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</si>
  <si>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</si>
  <si>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</si>
  <si>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</si>
  <si>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</si>
  <si>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</si>
  <si>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</si>
  <si>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</si>
  <si>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</si>
  <si>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</si>
  <si>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</si>
  <si>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</si>
  <si>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</si>
  <si>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</si>
  <si>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</si>
  <si>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</si>
  <si>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</si>
  <si>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</si>
  <si>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</si>
  <si>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</si>
  <si>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</si>
  <si>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</si>
  <si>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</si>
  <si>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</si>
  <si>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</si>
  <si>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</si>
  <si>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</si>
  <si>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</si>
  <si>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</si>
  <si>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</si>
  <si>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</si>
  <si>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</si>
  <si>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</si>
  <si>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</si>
  <si>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</si>
  <si>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</si>
  <si>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</si>
  <si>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五木村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</si>
  <si>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</si>
  <si>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</si>
  <si>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</si>
  <si>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</si>
  <si>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</si>
  <si>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</si>
  <si>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</si>
  <si>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</si>
  <si>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</si>
  <si>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</si>
  <si>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</si>
  <si>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</si>
  <si>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ポンプ故障の多発により、その度の予算対応も必要になっている。
故障多発の背景に、老朽化・劣化のほかにも適正使用に関する認識不足も見られるため、正しい使用についての定期的な注意喚起や再定着を図っていく。</t>
    <rPh sb="3" eb="5">
      <t>コショウ</t>
    </rPh>
    <rPh sb="6" eb="8">
      <t>タハツ</t>
    </rPh>
    <rPh sb="14" eb="15">
      <t>タビ</t>
    </rPh>
    <rPh sb="16" eb="18">
      <t>ヨサン</t>
    </rPh>
    <rPh sb="18" eb="20">
      <t>タイオウ</t>
    </rPh>
    <rPh sb="21" eb="23">
      <t>ヒツヨウ</t>
    </rPh>
    <rPh sb="32" eb="34">
      <t>コショウ</t>
    </rPh>
    <rPh sb="34" eb="36">
      <t>タハツ</t>
    </rPh>
    <rPh sb="37" eb="39">
      <t>ハイケイ</t>
    </rPh>
    <rPh sb="41" eb="44">
      <t>ロウキュウカ</t>
    </rPh>
    <rPh sb="45" eb="47">
      <t>レッカ</t>
    </rPh>
    <rPh sb="52" eb="54">
      <t>テキセイ</t>
    </rPh>
    <rPh sb="54" eb="56">
      <t>シヨウ</t>
    </rPh>
    <rPh sb="57" eb="58">
      <t>カン</t>
    </rPh>
    <rPh sb="60" eb="62">
      <t>ニンシキ</t>
    </rPh>
    <rPh sb="62" eb="64">
      <t>フソク</t>
    </rPh>
    <rPh sb="65" eb="66">
      <t>ミ</t>
    </rPh>
    <rPh sb="72" eb="73">
      <t>タダ</t>
    </rPh>
    <rPh sb="75" eb="77">
      <t>シヨウ</t>
    </rPh>
    <rPh sb="82" eb="85">
      <t>テイキテキ</t>
    </rPh>
    <rPh sb="86" eb="88">
      <t>チュウイ</t>
    </rPh>
    <rPh sb="88" eb="90">
      <t>カンキ</t>
    </rPh>
    <rPh sb="91" eb="92">
      <t>サイ</t>
    </rPh>
    <rPh sb="92" eb="94">
      <t>テイチャク</t>
    </rPh>
    <rPh sb="95" eb="96">
      <t>ハカ</t>
    </rPh>
    <phoneticPr fontId="4"/>
  </si>
  <si>
    <t xml:space="preserve">平成28年度に経営戦略を策定し、31年度へ見送りとなったが29年度に実施した機能診断に基づいた最適整備構想を策定予定である。
　それらに基づき、また実態に沿った投資により、経営の平準化を図りながら今後の運営を行っていく必要がある。
</t>
    <rPh sb="21" eb="23">
      <t>ミオク</t>
    </rPh>
    <rPh sb="31" eb="33">
      <t>ネンド</t>
    </rPh>
    <rPh sb="34" eb="36">
      <t>ジッシ</t>
    </rPh>
    <rPh sb="38" eb="40">
      <t>キノウ</t>
    </rPh>
    <rPh sb="40" eb="42">
      <t>シンダン</t>
    </rPh>
    <rPh sb="43" eb="44">
      <t>モト</t>
    </rPh>
    <rPh sb="47" eb="49">
      <t>サイテキ</t>
    </rPh>
    <rPh sb="49" eb="51">
      <t>セイビ</t>
    </rPh>
    <rPh sb="51" eb="53">
      <t>コウソウ</t>
    </rPh>
    <rPh sb="54" eb="56">
      <t>サクテイ</t>
    </rPh>
    <rPh sb="56" eb="58">
      <t>ヨテイ</t>
    </rPh>
    <rPh sb="68" eb="69">
      <t>モト</t>
    </rPh>
    <rPh sb="74" eb="76">
      <t>ジッタイ</t>
    </rPh>
    <rPh sb="77" eb="78">
      <t>ソ</t>
    </rPh>
    <phoneticPr fontId="4"/>
  </si>
  <si>
    <t>収益的収支比率は高く推移しているが、高齢化世帯が多く、世帯所得は減少している。
　このような状況下で料金を値上げすることは厳しい状況であるため、今後とも経費の削減を継続していく必要がある。</t>
    <rPh sb="0" eb="3">
      <t>シュウエキテキ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</si>
</sst>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BBD-44A2-A0B9-896E6A513389}"/>
            </c:ext>
          </c:extLst>
        </c:ser>
        <c:dLbls>
          <c:showLegendKey val="0"/>
          <c:showVal val="0"/>
          <c:showCatName val="0"/>
          <c:showSerName val="0"/>
          <c:showPercent val="0"/>
          <c:showBubbleSize val="0"/>
        </c:dLbls>
        <c:gapWidth val="150"/>
        <c:axId val="82154624"/>
        <c:axId val="82401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0.02</c:v>
                </c:pt>
                <c:pt idx="2">
                  <c:v>0.03</c:v>
                </c:pt>
                <c:pt idx="3">
                  <c:v>0.01</c:v>
                </c:pt>
                <c:pt idx="4">
                  <c:v>0.01</c:v>
                </c:pt>
              </c:numCache>
            </c:numRef>
          </c:val>
          <c:smooth val="0"/>
          <c:extLst>
            <c:ext xmlns:c16="http://schemas.microsoft.com/office/drawing/2014/chart" uri="{C3380CC4-5D6E-409C-BE32-E72D297353CC}">
              <c16:uniqueId val="{00000001-2BBD-44A2-A0B9-896E6A513389}"/>
            </c:ext>
          </c:extLst>
        </c:ser>
        <c:dLbls>
          <c:showLegendKey val="0"/>
          <c:showVal val="0"/>
          <c:showCatName val="0"/>
          <c:showSerName val="0"/>
          <c:showPercent val="0"/>
          <c:showBubbleSize val="0"/>
        </c:dLbls>
        <c:marker val="1"/>
        <c:smooth val="0"/>
        <c:axId val="82154624"/>
        <c:axId val="82401536"/>
      </c:lineChart>
      <c:dateAx>
        <c:axId val="82154624"/>
        <c:scaling>
          <c:orientation val="minMax"/>
        </c:scaling>
        <c:delete val="1"/>
        <c:axPos val="b"/>
        <c:numFmt formatCode="ge" sourceLinked="1"/>
        <c:majorTickMark val="none"/>
        <c:minorTickMark val="none"/>
        <c:tickLblPos val="none"/>
        <c:crossAx val="82401536"/>
        <c:crosses val="autoZero"/>
        <c:auto val="1"/>
        <c:lblOffset val="100"/>
        <c:baseTimeUnit val="years"/>
      </c:dateAx>
      <c:valAx>
        <c:axId val="8240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15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36.14</c:v>
                </c:pt>
                <c:pt idx="1">
                  <c:v>37.35</c:v>
                </c:pt>
                <c:pt idx="2">
                  <c:v>36.14</c:v>
                </c:pt>
                <c:pt idx="3">
                  <c:v>38.549999999999997</c:v>
                </c:pt>
                <c:pt idx="4" formatCode="#,##0.00;&quot;△&quot;#,##0.00">
                  <c:v>0</c:v>
                </c:pt>
              </c:numCache>
            </c:numRef>
          </c:val>
          <c:extLst>
            <c:ext xmlns:c16="http://schemas.microsoft.com/office/drawing/2014/chart" uri="{C3380CC4-5D6E-409C-BE32-E72D297353CC}">
              <c16:uniqueId val="{00000000-B73A-4494-9343-932D6B1DCD8A}"/>
            </c:ext>
          </c:extLst>
        </c:ser>
        <c:dLbls>
          <c:showLegendKey val="0"/>
          <c:showVal val="0"/>
          <c:showCatName val="0"/>
          <c:showSerName val="0"/>
          <c:showPercent val="0"/>
          <c:showBubbleSize val="0"/>
        </c:dLbls>
        <c:gapWidth val="150"/>
        <c:axId val="49258496"/>
        <c:axId val="49260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44.69</c:v>
                </c:pt>
                <c:pt idx="2">
                  <c:v>42.84</c:v>
                </c:pt>
                <c:pt idx="3">
                  <c:v>51.75</c:v>
                </c:pt>
                <c:pt idx="4">
                  <c:v>50.68</c:v>
                </c:pt>
              </c:numCache>
            </c:numRef>
          </c:val>
          <c:smooth val="0"/>
          <c:extLst>
            <c:ext xmlns:c16="http://schemas.microsoft.com/office/drawing/2014/chart" uri="{C3380CC4-5D6E-409C-BE32-E72D297353CC}">
              <c16:uniqueId val="{00000001-B73A-4494-9343-932D6B1DCD8A}"/>
            </c:ext>
          </c:extLst>
        </c:ser>
        <c:dLbls>
          <c:showLegendKey val="0"/>
          <c:showVal val="0"/>
          <c:showCatName val="0"/>
          <c:showSerName val="0"/>
          <c:showPercent val="0"/>
          <c:showBubbleSize val="0"/>
        </c:dLbls>
        <c:marker val="1"/>
        <c:smooth val="0"/>
        <c:axId val="49258496"/>
        <c:axId val="49260416"/>
      </c:lineChart>
      <c:dateAx>
        <c:axId val="49258496"/>
        <c:scaling>
          <c:orientation val="minMax"/>
        </c:scaling>
        <c:delete val="1"/>
        <c:axPos val="b"/>
        <c:numFmt formatCode="ge" sourceLinked="1"/>
        <c:majorTickMark val="none"/>
        <c:minorTickMark val="none"/>
        <c:tickLblPos val="none"/>
        <c:crossAx val="49260416"/>
        <c:crosses val="autoZero"/>
        <c:auto val="1"/>
        <c:lblOffset val="100"/>
        <c:baseTimeUnit val="years"/>
      </c:dateAx>
      <c:valAx>
        <c:axId val="4926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5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78.13</c:v>
                </c:pt>
                <c:pt idx="1">
                  <c:v>93.98</c:v>
                </c:pt>
                <c:pt idx="2">
                  <c:v>93.98</c:v>
                </c:pt>
                <c:pt idx="3">
                  <c:v>92.59</c:v>
                </c:pt>
                <c:pt idx="4">
                  <c:v>93.98</c:v>
                </c:pt>
              </c:numCache>
            </c:numRef>
          </c:val>
          <c:extLst>
            <c:ext xmlns:c16="http://schemas.microsoft.com/office/drawing/2014/chart" uri="{C3380CC4-5D6E-409C-BE32-E72D297353CC}">
              <c16:uniqueId val="{00000000-E6E9-4570-B549-A552786EDF7D}"/>
            </c:ext>
          </c:extLst>
        </c:ser>
        <c:dLbls>
          <c:showLegendKey val="0"/>
          <c:showVal val="0"/>
          <c:showCatName val="0"/>
          <c:showSerName val="0"/>
          <c:showPercent val="0"/>
          <c:showBubbleSize val="0"/>
        </c:dLbls>
        <c:gapWidth val="150"/>
        <c:axId val="50667904"/>
        <c:axId val="50669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70.59</c:v>
                </c:pt>
                <c:pt idx="1">
                  <c:v>69.67</c:v>
                </c:pt>
                <c:pt idx="2">
                  <c:v>66.3</c:v>
                </c:pt>
                <c:pt idx="3">
                  <c:v>84.84</c:v>
                </c:pt>
                <c:pt idx="4">
                  <c:v>84.86</c:v>
                </c:pt>
              </c:numCache>
            </c:numRef>
          </c:val>
          <c:smooth val="0"/>
          <c:extLst>
            <c:ext xmlns:c16="http://schemas.microsoft.com/office/drawing/2014/chart" uri="{C3380CC4-5D6E-409C-BE32-E72D297353CC}">
              <c16:uniqueId val="{00000001-E6E9-4570-B549-A552786EDF7D}"/>
            </c:ext>
          </c:extLst>
        </c:ser>
        <c:dLbls>
          <c:showLegendKey val="0"/>
          <c:showVal val="0"/>
          <c:showCatName val="0"/>
          <c:showSerName val="0"/>
          <c:showPercent val="0"/>
          <c:showBubbleSize val="0"/>
        </c:dLbls>
        <c:marker val="1"/>
        <c:smooth val="0"/>
        <c:axId val="50667904"/>
        <c:axId val="50669824"/>
      </c:lineChart>
      <c:dateAx>
        <c:axId val="50667904"/>
        <c:scaling>
          <c:orientation val="minMax"/>
        </c:scaling>
        <c:delete val="1"/>
        <c:axPos val="b"/>
        <c:numFmt formatCode="ge" sourceLinked="1"/>
        <c:majorTickMark val="none"/>
        <c:minorTickMark val="none"/>
        <c:tickLblPos val="none"/>
        <c:crossAx val="50669824"/>
        <c:crosses val="autoZero"/>
        <c:auto val="1"/>
        <c:lblOffset val="100"/>
        <c:baseTimeUnit val="years"/>
      </c:dateAx>
      <c:valAx>
        <c:axId val="5066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66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99.97</c:v>
                </c:pt>
                <c:pt idx="1">
                  <c:v>97.65</c:v>
                </c:pt>
                <c:pt idx="2">
                  <c:v>100.79</c:v>
                </c:pt>
                <c:pt idx="3">
                  <c:v>83.76</c:v>
                </c:pt>
                <c:pt idx="4">
                  <c:v>99.85</c:v>
                </c:pt>
              </c:numCache>
            </c:numRef>
          </c:val>
          <c:extLst>
            <c:ext xmlns:c16="http://schemas.microsoft.com/office/drawing/2014/chart" uri="{C3380CC4-5D6E-409C-BE32-E72D297353CC}">
              <c16:uniqueId val="{00000000-C903-468E-A17C-2BCE09F347A4}"/>
            </c:ext>
          </c:extLst>
        </c:ser>
        <c:dLbls>
          <c:showLegendKey val="0"/>
          <c:showVal val="0"/>
          <c:showCatName val="0"/>
          <c:showSerName val="0"/>
          <c:showPercent val="0"/>
          <c:showBubbleSize val="0"/>
        </c:dLbls>
        <c:gapWidth val="150"/>
        <c:axId val="99904512"/>
        <c:axId val="100123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03-468E-A17C-2BCE09F347A4}"/>
            </c:ext>
          </c:extLst>
        </c:ser>
        <c:dLbls>
          <c:showLegendKey val="0"/>
          <c:showVal val="0"/>
          <c:showCatName val="0"/>
          <c:showSerName val="0"/>
          <c:showPercent val="0"/>
          <c:showBubbleSize val="0"/>
        </c:dLbls>
        <c:marker val="1"/>
        <c:smooth val="0"/>
        <c:axId val="99904512"/>
        <c:axId val="100123008"/>
      </c:lineChart>
      <c:dateAx>
        <c:axId val="99904512"/>
        <c:scaling>
          <c:orientation val="minMax"/>
        </c:scaling>
        <c:delete val="1"/>
        <c:axPos val="b"/>
        <c:numFmt formatCode="ge" sourceLinked="1"/>
        <c:majorTickMark val="none"/>
        <c:minorTickMark val="none"/>
        <c:tickLblPos val="none"/>
        <c:crossAx val="100123008"/>
        <c:crosses val="autoZero"/>
        <c:auto val="1"/>
        <c:lblOffset val="100"/>
        <c:baseTimeUnit val="years"/>
      </c:dateAx>
      <c:valAx>
        <c:axId val="10012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0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3E3-4D2A-A8E6-D1A593DB40FF}"/>
            </c:ext>
          </c:extLst>
        </c:ser>
        <c:dLbls>
          <c:showLegendKey val="0"/>
          <c:showVal val="0"/>
          <c:showCatName val="0"/>
          <c:showSerName val="0"/>
          <c:showPercent val="0"/>
          <c:showBubbleSize val="0"/>
        </c:dLbls>
        <c:gapWidth val="150"/>
        <c:axId val="101131776"/>
        <c:axId val="10115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E3-4D2A-A8E6-D1A593DB40FF}"/>
            </c:ext>
          </c:extLst>
        </c:ser>
        <c:dLbls>
          <c:showLegendKey val="0"/>
          <c:showVal val="0"/>
          <c:showCatName val="0"/>
          <c:showSerName val="0"/>
          <c:showPercent val="0"/>
          <c:showBubbleSize val="0"/>
        </c:dLbls>
        <c:marker val="1"/>
        <c:smooth val="0"/>
        <c:axId val="101131776"/>
        <c:axId val="101150080"/>
      </c:lineChart>
      <c:dateAx>
        <c:axId val="101131776"/>
        <c:scaling>
          <c:orientation val="minMax"/>
        </c:scaling>
        <c:delete val="1"/>
        <c:axPos val="b"/>
        <c:numFmt formatCode="ge" sourceLinked="1"/>
        <c:majorTickMark val="none"/>
        <c:minorTickMark val="none"/>
        <c:tickLblPos val="none"/>
        <c:crossAx val="101150080"/>
        <c:crosses val="autoZero"/>
        <c:auto val="1"/>
        <c:lblOffset val="100"/>
        <c:baseTimeUnit val="years"/>
      </c:dateAx>
      <c:valAx>
        <c:axId val="10115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3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EFA-4980-8F15-72C5639D6998}"/>
            </c:ext>
          </c:extLst>
        </c:ser>
        <c:dLbls>
          <c:showLegendKey val="0"/>
          <c:showVal val="0"/>
          <c:showCatName val="0"/>
          <c:showSerName val="0"/>
          <c:showPercent val="0"/>
          <c:showBubbleSize val="0"/>
        </c:dLbls>
        <c:gapWidth val="150"/>
        <c:axId val="101663104"/>
        <c:axId val="10168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FA-4980-8F15-72C5639D6998}"/>
            </c:ext>
          </c:extLst>
        </c:ser>
        <c:dLbls>
          <c:showLegendKey val="0"/>
          <c:showVal val="0"/>
          <c:showCatName val="0"/>
          <c:showSerName val="0"/>
          <c:showPercent val="0"/>
          <c:showBubbleSize val="0"/>
        </c:dLbls>
        <c:marker val="1"/>
        <c:smooth val="0"/>
        <c:axId val="101663104"/>
        <c:axId val="101689216"/>
      </c:lineChart>
      <c:dateAx>
        <c:axId val="101663104"/>
        <c:scaling>
          <c:orientation val="minMax"/>
        </c:scaling>
        <c:delete val="1"/>
        <c:axPos val="b"/>
        <c:numFmt formatCode="ge" sourceLinked="1"/>
        <c:majorTickMark val="none"/>
        <c:minorTickMark val="none"/>
        <c:tickLblPos val="none"/>
        <c:crossAx val="101689216"/>
        <c:crosses val="autoZero"/>
        <c:auto val="1"/>
        <c:lblOffset val="100"/>
        <c:baseTimeUnit val="years"/>
      </c:dateAx>
      <c:valAx>
        <c:axId val="10168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6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7CF-4FC7-8D59-9E8E0E8599C1}"/>
            </c:ext>
          </c:extLst>
        </c:ser>
        <c:dLbls>
          <c:showLegendKey val="0"/>
          <c:showVal val="0"/>
          <c:showCatName val="0"/>
          <c:showSerName val="0"/>
          <c:showPercent val="0"/>
          <c:showBubbleSize val="0"/>
        </c:dLbls>
        <c:gapWidth val="150"/>
        <c:axId val="101885056"/>
        <c:axId val="10188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CF-4FC7-8D59-9E8E0E8599C1}"/>
            </c:ext>
          </c:extLst>
        </c:ser>
        <c:dLbls>
          <c:showLegendKey val="0"/>
          <c:showVal val="0"/>
          <c:showCatName val="0"/>
          <c:showSerName val="0"/>
          <c:showPercent val="0"/>
          <c:showBubbleSize val="0"/>
        </c:dLbls>
        <c:marker val="1"/>
        <c:smooth val="0"/>
        <c:axId val="101885056"/>
        <c:axId val="101886976"/>
      </c:lineChart>
      <c:dateAx>
        <c:axId val="101885056"/>
        <c:scaling>
          <c:orientation val="minMax"/>
        </c:scaling>
        <c:delete val="1"/>
        <c:axPos val="b"/>
        <c:numFmt formatCode="ge" sourceLinked="1"/>
        <c:majorTickMark val="none"/>
        <c:minorTickMark val="none"/>
        <c:tickLblPos val="none"/>
        <c:crossAx val="101886976"/>
        <c:crosses val="autoZero"/>
        <c:auto val="1"/>
        <c:lblOffset val="100"/>
        <c:baseTimeUnit val="years"/>
      </c:dateAx>
      <c:valAx>
        <c:axId val="10188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8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1A-40D8-83BE-F8515B0F69C6}"/>
            </c:ext>
          </c:extLst>
        </c:ser>
        <c:dLbls>
          <c:showLegendKey val="0"/>
          <c:showVal val="0"/>
          <c:showCatName val="0"/>
          <c:showSerName val="0"/>
          <c:showPercent val="0"/>
          <c:showBubbleSize val="0"/>
        </c:dLbls>
        <c:gapWidth val="150"/>
        <c:axId val="103986688"/>
        <c:axId val="10400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1A-40D8-83BE-F8515B0F69C6}"/>
            </c:ext>
          </c:extLst>
        </c:ser>
        <c:dLbls>
          <c:showLegendKey val="0"/>
          <c:showVal val="0"/>
          <c:showCatName val="0"/>
          <c:showSerName val="0"/>
          <c:showPercent val="0"/>
          <c:showBubbleSize val="0"/>
        </c:dLbls>
        <c:marker val="1"/>
        <c:smooth val="0"/>
        <c:axId val="103986688"/>
        <c:axId val="104002688"/>
      </c:lineChart>
      <c:dateAx>
        <c:axId val="103986688"/>
        <c:scaling>
          <c:orientation val="minMax"/>
        </c:scaling>
        <c:delete val="1"/>
        <c:axPos val="b"/>
        <c:numFmt formatCode="ge" sourceLinked="1"/>
        <c:majorTickMark val="none"/>
        <c:minorTickMark val="none"/>
        <c:tickLblPos val="none"/>
        <c:crossAx val="104002688"/>
        <c:crosses val="autoZero"/>
        <c:auto val="1"/>
        <c:lblOffset val="100"/>
        <c:baseTimeUnit val="years"/>
      </c:dateAx>
      <c:valAx>
        <c:axId val="10400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8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formatCode="#,##0.00;&quot;△&quot;#,##0.00;&quot;-&quot;">
                  <c:v>858.1</c:v>
                </c:pt>
                <c:pt idx="3" formatCode="#,##0.00;&quot;△&quot;#,##0.00;&quot;-&quot;">
                  <c:v>826.51</c:v>
                </c:pt>
                <c:pt idx="4" formatCode="#,##0.00;&quot;△&quot;#,##0.00;&quot;-&quot;">
                  <c:v>1550.5</c:v>
                </c:pt>
              </c:numCache>
            </c:numRef>
          </c:val>
          <c:extLst>
            <c:ext xmlns:c16="http://schemas.microsoft.com/office/drawing/2014/chart" uri="{C3380CC4-5D6E-409C-BE32-E72D297353CC}">
              <c16:uniqueId val="{00000000-59CE-4ECA-8BE0-CE7199050BCB}"/>
            </c:ext>
          </c:extLst>
        </c:ser>
        <c:dLbls>
          <c:showLegendKey val="0"/>
          <c:showVal val="0"/>
          <c:showCatName val="0"/>
          <c:showSerName val="0"/>
          <c:showPercent val="0"/>
          <c:showBubbleSize val="0"/>
        </c:dLbls>
        <c:gapWidth val="150"/>
        <c:axId val="112978560"/>
        <c:axId val="113135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1161.05</c:v>
                </c:pt>
                <c:pt idx="1">
                  <c:v>979.89</c:v>
                </c:pt>
                <c:pt idx="2">
                  <c:v>1051.43</c:v>
                </c:pt>
                <c:pt idx="3">
                  <c:v>855.8</c:v>
                </c:pt>
                <c:pt idx="4">
                  <c:v>789.46</c:v>
                </c:pt>
              </c:numCache>
            </c:numRef>
          </c:val>
          <c:smooth val="0"/>
          <c:extLst>
            <c:ext xmlns:c16="http://schemas.microsoft.com/office/drawing/2014/chart" uri="{C3380CC4-5D6E-409C-BE32-E72D297353CC}">
              <c16:uniqueId val="{00000001-59CE-4ECA-8BE0-CE7199050BCB}"/>
            </c:ext>
          </c:extLst>
        </c:ser>
        <c:dLbls>
          <c:showLegendKey val="0"/>
          <c:showVal val="0"/>
          <c:showCatName val="0"/>
          <c:showSerName val="0"/>
          <c:showPercent val="0"/>
          <c:showBubbleSize val="0"/>
        </c:dLbls>
        <c:marker val="1"/>
        <c:smooth val="0"/>
        <c:axId val="112978560"/>
        <c:axId val="113135616"/>
      </c:lineChart>
      <c:dateAx>
        <c:axId val="112978560"/>
        <c:scaling>
          <c:orientation val="minMax"/>
        </c:scaling>
        <c:delete val="1"/>
        <c:axPos val="b"/>
        <c:numFmt formatCode="ge" sourceLinked="1"/>
        <c:majorTickMark val="none"/>
        <c:minorTickMark val="none"/>
        <c:tickLblPos val="none"/>
        <c:crossAx val="113135616"/>
        <c:crosses val="autoZero"/>
        <c:auto val="1"/>
        <c:lblOffset val="100"/>
        <c:baseTimeUnit val="years"/>
      </c:dateAx>
      <c:valAx>
        <c:axId val="11313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97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41.95</c:v>
                </c:pt>
                <c:pt idx="1">
                  <c:v>43.89</c:v>
                </c:pt>
                <c:pt idx="2">
                  <c:v>39.270000000000003</c:v>
                </c:pt>
                <c:pt idx="3">
                  <c:v>55.87</c:v>
                </c:pt>
                <c:pt idx="4">
                  <c:v>54.92</c:v>
                </c:pt>
              </c:numCache>
            </c:numRef>
          </c:val>
          <c:extLst>
            <c:ext xmlns:c16="http://schemas.microsoft.com/office/drawing/2014/chart" uri="{C3380CC4-5D6E-409C-BE32-E72D297353CC}">
              <c16:uniqueId val="{00000000-5E88-44A7-9816-76ADF98C315A}"/>
            </c:ext>
          </c:extLst>
        </c:ser>
        <c:dLbls>
          <c:showLegendKey val="0"/>
          <c:showVal val="0"/>
          <c:showCatName val="0"/>
          <c:showSerName val="0"/>
          <c:showPercent val="0"/>
          <c:showBubbleSize val="0"/>
        </c:dLbls>
        <c:gapWidth val="150"/>
        <c:axId val="118756864"/>
        <c:axId val="122179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41.08</c:v>
                </c:pt>
                <c:pt idx="1">
                  <c:v>41.34</c:v>
                </c:pt>
                <c:pt idx="2">
                  <c:v>40.06</c:v>
                </c:pt>
                <c:pt idx="3">
                  <c:v>59.8</c:v>
                </c:pt>
                <c:pt idx="4">
                  <c:v>57.77</c:v>
                </c:pt>
              </c:numCache>
            </c:numRef>
          </c:val>
          <c:smooth val="0"/>
          <c:extLst>
            <c:ext xmlns:c16="http://schemas.microsoft.com/office/drawing/2014/chart" uri="{C3380CC4-5D6E-409C-BE32-E72D297353CC}">
              <c16:uniqueId val="{00000001-5E88-44A7-9816-76ADF98C315A}"/>
            </c:ext>
          </c:extLst>
        </c:ser>
        <c:dLbls>
          <c:showLegendKey val="0"/>
          <c:showVal val="0"/>
          <c:showCatName val="0"/>
          <c:showSerName val="0"/>
          <c:showPercent val="0"/>
          <c:showBubbleSize val="0"/>
        </c:dLbls>
        <c:marker val="1"/>
        <c:smooth val="0"/>
        <c:axId val="118756864"/>
        <c:axId val="122179584"/>
      </c:lineChart>
      <c:dateAx>
        <c:axId val="118756864"/>
        <c:scaling>
          <c:orientation val="minMax"/>
        </c:scaling>
        <c:delete val="1"/>
        <c:axPos val="b"/>
        <c:numFmt formatCode="ge" sourceLinked="1"/>
        <c:majorTickMark val="none"/>
        <c:minorTickMark val="none"/>
        <c:tickLblPos val="none"/>
        <c:crossAx val="122179584"/>
        <c:crosses val="autoZero"/>
        <c:auto val="1"/>
        <c:lblOffset val="100"/>
        <c:baseTimeUnit val="years"/>
      </c:dateAx>
      <c:valAx>
        <c:axId val="12217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75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767.98</c:v>
                </c:pt>
                <c:pt idx="1">
                  <c:v>678.34</c:v>
                </c:pt>
                <c:pt idx="2">
                  <c:v>754.92</c:v>
                </c:pt>
                <c:pt idx="3">
                  <c:v>484.26</c:v>
                </c:pt>
                <c:pt idx="4">
                  <c:v>485.49</c:v>
                </c:pt>
              </c:numCache>
            </c:numRef>
          </c:val>
          <c:extLst>
            <c:ext xmlns:c16="http://schemas.microsoft.com/office/drawing/2014/chart" uri="{C3380CC4-5D6E-409C-BE32-E72D297353CC}">
              <c16:uniqueId val="{00000000-E52D-45D4-890B-20E9C7355CA8}"/>
            </c:ext>
          </c:extLst>
        </c:ser>
        <c:dLbls>
          <c:showLegendKey val="0"/>
          <c:showVal val="0"/>
          <c:showCatName val="0"/>
          <c:showSerName val="0"/>
          <c:showPercent val="0"/>
          <c:showBubbleSize val="0"/>
        </c:dLbls>
        <c:gapWidth val="150"/>
        <c:axId val="127316352"/>
        <c:axId val="127797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378.08</c:v>
                </c:pt>
                <c:pt idx="1">
                  <c:v>357.49</c:v>
                </c:pt>
                <c:pt idx="2">
                  <c:v>355.22</c:v>
                </c:pt>
                <c:pt idx="3">
                  <c:v>263.76</c:v>
                </c:pt>
                <c:pt idx="4">
                  <c:v>274.35000000000002</c:v>
                </c:pt>
              </c:numCache>
            </c:numRef>
          </c:val>
          <c:smooth val="0"/>
          <c:extLst>
            <c:ext xmlns:c16="http://schemas.microsoft.com/office/drawing/2014/chart" uri="{C3380CC4-5D6E-409C-BE32-E72D297353CC}">
              <c16:uniqueId val="{00000001-E52D-45D4-890B-20E9C7355CA8}"/>
            </c:ext>
          </c:extLst>
        </c:ser>
        <c:dLbls>
          <c:showLegendKey val="0"/>
          <c:showVal val="0"/>
          <c:showCatName val="0"/>
          <c:showSerName val="0"/>
          <c:showPercent val="0"/>
          <c:showBubbleSize val="0"/>
        </c:dLbls>
        <c:marker val="1"/>
        <c:smooth val="0"/>
        <c:axId val="127316352"/>
        <c:axId val="127797504"/>
      </c:lineChart>
      <c:dateAx>
        <c:axId val="127316352"/>
        <c:scaling>
          <c:orientation val="minMax"/>
        </c:scaling>
        <c:delete val="1"/>
        <c:axPos val="b"/>
        <c:numFmt formatCode="ge" sourceLinked="1"/>
        <c:majorTickMark val="none"/>
        <c:minorTickMark val="none"/>
        <c:tickLblPos val="none"/>
        <c:crossAx val="127797504"/>
        <c:crosses val="autoZero"/>
        <c:auto val="1"/>
        <c:lblOffset val="100"/>
        <c:baseTimeUnit val="years"/>
      </c:dateAx>
      <c:valAx>
        <c:axId val="12779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31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CA16" sqref="CA16"/>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熊本県　五木村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1092</v>
      </c>
      <c r="AM8" s="68"/>
      <c r="AN8" s="68"/>
      <c r="AO8" s="68"/>
      <c r="AP8" s="68"/>
      <c r="AQ8" s="68"/>
      <c r="AR8" s="68"/>
      <c r="AS8" s="68"/>
      <c r="AT8" s="67">
        <f>データ!T6</f>
        <v>252.92</v>
      </c>
      <c r="AU8" s="67"/>
      <c r="AV8" s="67"/>
      <c r="AW8" s="67"/>
      <c r="AX8" s="67"/>
      <c r="AY8" s="67"/>
      <c r="AZ8" s="67"/>
      <c r="BA8" s="67"/>
      <c r="BB8" s="67">
        <f>データ!U6</f>
        <v>4.32</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12.24</v>
      </c>
      <c r="Q10" s="67"/>
      <c r="R10" s="67"/>
      <c r="S10" s="67"/>
      <c r="T10" s="67"/>
      <c r="U10" s="67"/>
      <c r="V10" s="67"/>
      <c r="W10" s="67">
        <f>データ!Q6</f>
        <v>100</v>
      </c>
      <c r="X10" s="67"/>
      <c r="Y10" s="67"/>
      <c r="Z10" s="67"/>
      <c r="AA10" s="67"/>
      <c r="AB10" s="67"/>
      <c r="AC10" s="67"/>
      <c r="AD10" s="68">
        <f>データ!R6</f>
        <v>5000</v>
      </c>
      <c r="AE10" s="68"/>
      <c r="AF10" s="68"/>
      <c r="AG10" s="68"/>
      <c r="AH10" s="68"/>
      <c r="AI10" s="68"/>
      <c r="AJ10" s="68"/>
      <c r="AK10" s="2"/>
      <c r="AL10" s="68">
        <f>データ!V6</f>
        <v>133</v>
      </c>
      <c r="AM10" s="68"/>
      <c r="AN10" s="68"/>
      <c r="AO10" s="68"/>
      <c r="AP10" s="68"/>
      <c r="AQ10" s="68"/>
      <c r="AR10" s="68"/>
      <c r="AS10" s="68"/>
      <c r="AT10" s="67">
        <f>データ!W6</f>
        <v>0.08</v>
      </c>
      <c r="AU10" s="67"/>
      <c r="AV10" s="67"/>
      <c r="AW10" s="67"/>
      <c r="AX10" s="67"/>
      <c r="AY10" s="67"/>
      <c r="AZ10" s="67"/>
      <c r="BA10" s="67"/>
      <c r="BB10" s="67">
        <f>データ!X6</f>
        <v>1662.5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109</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110</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43</v>
      </c>
      <c r="N86" s="26" t="s">
        <v>43</v>
      </c>
      <c r="O86" s="26" t="str">
        <f>データ!EO6</f>
        <v>【0.02】</v>
      </c>
    </row>
  </sheetData>
  <sheetProtection algorithmName="SHA-512" hashValue="DqrbD/Jyh5ABVLZKeQSi/nns27etRJahil4a+l0oVvwKtZnL/B2epFrYeDUzY0HjlFUrwXXcFhwfDvezdqbj+w==" saltValue="To7iCBIrYFugR4UkZV2iG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5546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2018</v>
      </c>
      <c r="C6" s="33">
        <f t="shared" ref="C6:X6" si="3">C7</f>
        <v>435112</v>
      </c>
      <c r="D6" s="33">
        <f t="shared" si="3"/>
        <v>47</v>
      </c>
      <c r="E6" s="33">
        <f t="shared" si="3"/>
        <v>17</v>
      </c>
      <c r="F6" s="33">
        <f t="shared" si="3"/>
        <v>5</v>
      </c>
      <c r="G6" s="33">
        <f t="shared" si="3"/>
        <v>0</v>
      </c>
      <c r="H6" s="33" t="str">
        <f t="shared" si="3"/>
        <v>熊本県　五木村</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12.24</v>
      </c>
      <c r="Q6" s="34">
        <f t="shared" si="3"/>
        <v>100</v>
      </c>
      <c r="R6" s="34">
        <f t="shared" si="3"/>
        <v>5000</v>
      </c>
      <c r="S6" s="34">
        <f t="shared" si="3"/>
        <v>1092</v>
      </c>
      <c r="T6" s="34">
        <f t="shared" si="3"/>
        <v>252.92</v>
      </c>
      <c r="U6" s="34">
        <f t="shared" si="3"/>
        <v>4.32</v>
      </c>
      <c r="V6" s="34">
        <f t="shared" si="3"/>
        <v>133</v>
      </c>
      <c r="W6" s="34">
        <f t="shared" si="3"/>
        <v>0.08</v>
      </c>
      <c r="X6" s="34">
        <f t="shared" si="3"/>
        <v>1662.5</v>
      </c>
      <c r="Y6" s="35">
        <f>IF(Y7="",NA(),Y7)</f>
        <v>99.97</v>
      </c>
      <c r="Z6" s="35">
        <f t="shared" ref="Z6:AH6" si="4">IF(Z7="",NA(),Z7)</f>
        <v>97.65</v>
      </c>
      <c r="AA6" s="35">
        <f t="shared" si="4"/>
        <v>100.79</v>
      </c>
      <c r="AB6" s="35">
        <f t="shared" si="4"/>
        <v>83.76</v>
      </c>
      <c r="AC6" s="35">
        <f t="shared" si="4"/>
        <v>99.85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5">
        <f t="shared" si="7"/>
        <v>858.1</v>
      </c>
      <c r="BI6" s="35">
        <f t="shared" si="7"/>
        <v>826.51</v>
      </c>
      <c r="BJ6" s="35">
        <f t="shared" si="7"/>
        <v>1550.5</v>
      </c>
      <c r="BK6" s="35">
        <f t="shared" si="7"/>
        <v>1161.05</v>
      </c>
      <c r="BL6" s="35">
        <f t="shared" si="7"/>
        <v>979.89</v>
      </c>
      <c r="BM6" s="35">
        <f t="shared" si="7"/>
        <v>1051.43</v>
      </c>
      <c r="BN6" s="35">
        <f t="shared" si="7"/>
        <v>855.8</v>
      </c>
      <c r="BO6" s="35">
        <f t="shared" si="7"/>
        <v>789.46</v>
      </c>
      <c r="BP6" s="34" t="str">
        <f>IF(BP7="","",IF(BP7="-","【-】","【"&amp;SUBSTITUTE(TEXT(BP7,"#,##0.00"),"-","△")&amp;"】"))</f>
        <v>【747.76】</v>
      </c>
      <c r="BQ6" s="35">
        <f>IF(BQ7="",NA(),BQ7)</f>
        <v>41.95</v>
      </c>
      <c r="BR6" s="35">
        <f t="shared" ref="BR6:BZ6" si="8">IF(BR7="",NA(),BR7)</f>
        <v>43.89</v>
      </c>
      <c r="BS6" s="35">
        <f t="shared" si="8"/>
        <v>39.270000000000003</v>
      </c>
      <c r="BT6" s="35">
        <f t="shared" si="8"/>
        <v>55.87</v>
      </c>
      <c r="BU6" s="35">
        <f t="shared" si="8"/>
        <v>54.92</v>
      </c>
      <c r="BV6" s="35">
        <f t="shared" si="8"/>
        <v>41.08</v>
      </c>
      <c r="BW6" s="35">
        <f t="shared" si="8"/>
        <v>41.34</v>
      </c>
      <c r="BX6" s="35">
        <f t="shared" si="8"/>
        <v>40.06</v>
      </c>
      <c r="BY6" s="35">
        <f t="shared" si="8"/>
        <v>59.8</v>
      </c>
      <c r="BZ6" s="35">
        <f t="shared" si="8"/>
        <v>57.77</v>
      </c>
      <c r="CA6" s="34" t="str">
        <f>IF(CA7="","",IF(CA7="-","【-】","【"&amp;SUBSTITUTE(TEXT(CA7,"#,##0.00"),"-","△")&amp;"】"))</f>
        <v>【59.51】</v>
      </c>
      <c r="CB6" s="35">
        <f>IF(CB7="",NA(),CB7)</f>
        <v>767.98</v>
      </c>
      <c r="CC6" s="35">
        <f t="shared" ref="CC6:CK6" si="9">IF(CC7="",NA(),CC7)</f>
        <v>678.34</v>
      </c>
      <c r="CD6" s="35">
        <f t="shared" si="9"/>
        <v>754.92</v>
      </c>
      <c r="CE6" s="35">
        <f t="shared" si="9"/>
        <v>484.26</v>
      </c>
      <c r="CF6" s="35">
        <f t="shared" si="9"/>
        <v>485.49</v>
      </c>
      <c r="CG6" s="35">
        <f t="shared" si="9"/>
        <v>378.08</v>
      </c>
      <c r="CH6" s="35">
        <f t="shared" si="9"/>
        <v>357.49</v>
      </c>
      <c r="CI6" s="35">
        <f t="shared" si="9"/>
        <v>355.22</v>
      </c>
      <c r="CJ6" s="35">
        <f t="shared" si="9"/>
        <v>263.76</v>
      </c>
      <c r="CK6" s="35">
        <f t="shared" si="9"/>
        <v>274.35000000000002</v>
      </c>
      <c r="CL6" s="34" t="str">
        <f>IF(CL7="","",IF(CL7="-","【-】","【"&amp;SUBSTITUTE(TEXT(CL7,"#,##0.00"),"-","△")&amp;"】"))</f>
        <v>【261.46】</v>
      </c>
      <c r="CM6" s="35">
        <f>IF(CM7="",NA(),CM7)</f>
        <v>36.14</v>
      </c>
      <c r="CN6" s="35">
        <f t="shared" ref="CN6:CV6" si="10">IF(CN7="",NA(),CN7)</f>
        <v>37.35</v>
      </c>
      <c r="CO6" s="35">
        <f t="shared" si="10"/>
        <v>36.14</v>
      </c>
      <c r="CP6" s="35">
        <f t="shared" si="10"/>
        <v>38.549999999999997</v>
      </c>
      <c r="CQ6" s="34">
        <f t="shared" si="10"/>
        <v>0</v>
      </c>
      <c r="CR6" s="35">
        <f t="shared" si="10"/>
        <v>44.69</v>
      </c>
      <c r="CS6" s="35">
        <f t="shared" si="10"/>
        <v>44.69</v>
      </c>
      <c r="CT6" s="35">
        <f t="shared" si="10"/>
        <v>42.84</v>
      </c>
      <c r="CU6" s="35">
        <f t="shared" si="10"/>
        <v>51.75</v>
      </c>
      <c r="CV6" s="35">
        <f t="shared" si="10"/>
        <v>50.68</v>
      </c>
      <c r="CW6" s="34" t="str">
        <f>IF(CW7="","",IF(CW7="-","【-】","【"&amp;SUBSTITUTE(TEXT(CW7,"#,##0.00"),"-","△")&amp;"】"))</f>
        <v>【52.23】</v>
      </c>
      <c r="CX6" s="35">
        <f>IF(CX7="",NA(),CX7)</f>
        <v>78.13</v>
      </c>
      <c r="CY6" s="35">
        <f t="shared" ref="CY6:DG6" si="11">IF(CY7="",NA(),CY7)</f>
        <v>93.98</v>
      </c>
      <c r="CZ6" s="35">
        <f t="shared" si="11"/>
        <v>93.98</v>
      </c>
      <c r="DA6" s="35">
        <f t="shared" si="11"/>
        <v>92.59</v>
      </c>
      <c r="DB6" s="35">
        <f t="shared" si="11"/>
        <v>93.98</v>
      </c>
      <c r="DC6" s="35">
        <f t="shared" si="11"/>
        <v>70.59</v>
      </c>
      <c r="DD6" s="35">
        <f t="shared" si="11"/>
        <v>69.67</v>
      </c>
      <c r="DE6" s="35">
        <f t="shared" si="11"/>
        <v>66.3</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0.02</v>
      </c>
      <c r="EL6" s="35">
        <f t="shared" si="14"/>
        <v>0.03</v>
      </c>
      <c r="EM6" s="35">
        <f t="shared" si="14"/>
        <v>0.01</v>
      </c>
      <c r="EN6" s="35">
        <f t="shared" si="14"/>
        <v>0.01</v>
      </c>
      <c r="EO6" s="34" t="str">
        <f>IF(EO7="","",IF(EO7="-","【-】","【"&amp;SUBSTITUTE(TEXT(EO7,"#,##0.00"),"-","△")&amp;"】"))</f>
        <v>【0.02】</v>
      </c>
    </row>
    <row r="7" spans="1:145" s="36" customFormat="1" x14ac:dyDescent="0.15">
      <c r="A7" s="28"/>
      <c r="B7" s="37">
        <v>2018</v>
      </c>
      <c r="C7" s="37">
        <v>435112</v>
      </c>
      <c r="D7" s="37">
        <v>47</v>
      </c>
      <c r="E7" s="37">
        <v>17</v>
      </c>
      <c r="F7" s="37">
        <v>5</v>
      </c>
      <c r="G7" s="37">
        <v>0</v>
      </c>
      <c r="H7" s="37" t="s">
        <v>96</v>
      </c>
      <c r="I7" s="37" t="s">
        <v>97</v>
      </c>
      <c r="J7" s="37" t="s">
        <v>98</v>
      </c>
      <c r="K7" s="37" t="s">
        <v>99</v>
      </c>
      <c r="L7" s="37" t="s">
        <v>100</v>
      </c>
      <c r="M7" s="37" t="s">
        <v>101</v>
      </c>
      <c r="N7" s="38" t="s">
        <v>102</v>
      </c>
      <c r="O7" s="38" t="s">
        <v>103</v>
      </c>
      <c r="P7" s="38">
        <v>12.24</v>
      </c>
      <c r="Q7" s="38">
        <v>100</v>
      </c>
      <c r="R7" s="38">
        <v>5000</v>
      </c>
      <c r="S7" s="38">
        <v>1092</v>
      </c>
      <c r="T7" s="38">
        <v>252.92</v>
      </c>
      <c r="U7" s="38">
        <v>4.32</v>
      </c>
      <c r="V7" s="38">
        <v>133</v>
      </c>
      <c r="W7" s="38">
        <v>0.08</v>
      </c>
      <c r="X7" s="38">
        <v>1662.5</v>
      </c>
      <c r="Y7" s="38">
        <v>99.97</v>
      </c>
      <c r="Z7" s="38">
        <v>97.65</v>
      </c>
      <c r="AA7" s="38">
        <v>100.79</v>
      </c>
      <c r="AB7" s="38">
        <v>83.76</v>
      </c>
      <c r="AC7" s="38">
        <v>99.85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858.1</v>
      </c>
      <c r="BI7" s="38">
        <v>826.51</v>
      </c>
      <c r="BJ7" s="38">
        <v>1550.5</v>
      </c>
      <c r="BK7" s="38">
        <v>1161.05</v>
      </c>
      <c r="BL7" s="38">
        <v>979.89</v>
      </c>
      <c r="BM7" s="38">
        <v>1051.43</v>
      </c>
      <c r="BN7" s="38">
        <v>855.8</v>
      </c>
      <c r="BO7" s="38">
        <v>789.46</v>
      </c>
      <c r="BP7" s="38">
        <v>747.76</v>
      </c>
      <c r="BQ7" s="38">
        <v>41.95</v>
      </c>
      <c r="BR7" s="38">
        <v>43.89</v>
      </c>
      <c r="BS7" s="38">
        <v>39.270000000000003</v>
      </c>
      <c r="BT7" s="38">
        <v>55.87</v>
      </c>
      <c r="BU7" s="38">
        <v>54.92</v>
      </c>
      <c r="BV7" s="38">
        <v>41.08</v>
      </c>
      <c r="BW7" s="38">
        <v>41.34</v>
      </c>
      <c r="BX7" s="38">
        <v>40.06</v>
      </c>
      <c r="BY7" s="38">
        <v>59.8</v>
      </c>
      <c r="BZ7" s="38">
        <v>57.77</v>
      </c>
      <c r="CA7" s="38">
        <v>59.51</v>
      </c>
      <c r="CB7" s="38">
        <v>767.98</v>
      </c>
      <c r="CC7" s="38">
        <v>678.34</v>
      </c>
      <c r="CD7" s="38">
        <v>754.92</v>
      </c>
      <c r="CE7" s="38">
        <v>484.26</v>
      </c>
      <c r="CF7" s="38">
        <v>485.49</v>
      </c>
      <c r="CG7" s="38">
        <v>378.08</v>
      </c>
      <c r="CH7" s="38">
        <v>357.49</v>
      </c>
      <c r="CI7" s="38">
        <v>355.22</v>
      </c>
      <c r="CJ7" s="38">
        <v>263.76</v>
      </c>
      <c r="CK7" s="38">
        <v>274.35000000000002</v>
      </c>
      <c r="CL7" s="38">
        <v>261.45999999999998</v>
      </c>
      <c r="CM7" s="38">
        <v>36.14</v>
      </c>
      <c r="CN7" s="38">
        <v>37.35</v>
      </c>
      <c r="CO7" s="38">
        <v>36.14</v>
      </c>
      <c r="CP7" s="38">
        <v>38.549999999999997</v>
      </c>
      <c r="CQ7" s="38">
        <v>0</v>
      </c>
      <c r="CR7" s="38">
        <v>44.69</v>
      </c>
      <c r="CS7" s="38">
        <v>44.69</v>
      </c>
      <c r="CT7" s="38">
        <v>42.84</v>
      </c>
      <c r="CU7" s="38">
        <v>51.75</v>
      </c>
      <c r="CV7" s="38">
        <v>50.68</v>
      </c>
      <c r="CW7" s="38">
        <v>52.23</v>
      </c>
      <c r="CX7" s="38">
        <v>78.13</v>
      </c>
      <c r="CY7" s="38">
        <v>93.98</v>
      </c>
      <c r="CZ7" s="38">
        <v>93.98</v>
      </c>
      <c r="DA7" s="38">
        <v>92.59</v>
      </c>
      <c r="DB7" s="38">
        <v>93.98</v>
      </c>
      <c r="DC7" s="38">
        <v>70.59</v>
      </c>
      <c r="DD7" s="38">
        <v>69.67</v>
      </c>
      <c r="DE7" s="38">
        <v>66.3</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0.02</v>
      </c>
      <c r="EL7" s="38">
        <v>0.03</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kumamoto</cp:lastModifiedBy>
  <cp:lastPrinted>2020-01-30T08:52:40Z</cp:lastPrinted>
  <dcterms:created xsi:type="dcterms:W3CDTF">2019-12-05T05:23:31Z</dcterms:created>
  <dcterms:modified xsi:type="dcterms:W3CDTF">2020-02-12T07:04:36Z</dcterms:modified>
</cp:coreProperties>
</file>