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VFIXmtTQzzvMQd53esR2X35raA44fvFBEeFsshI1LTgTDUK7I8ZaG8RuzdAiy5kmIS9SSJVRfestl6WUgwaW8Q==" workbookSaltValue="gUjTnn32zAMmLh+Gd4pN+w==" workbookSpinCount="100000" lockStructure="1"/>
  <bookViews>
    <workbookView xWindow="0" yWindow="0" windowWidth="15360" windowHeight="7635"/>
  </bookViews>
  <sheets>
    <sheet name="法非適用_下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P10" i="4"/>
  <c r="I10" i="4"/>
  <c r="B10" i="4"/>
  <c r="AT8" i="4"/>
  <c r="AL8" i="4"/>
  <c r="P8" i="4"/>
  <c r="I8" i="4"/>
  <c r="C10" i="5" l="1"/>
  <c r="D10" i="5"/>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<sst xmlns="http://schemas.openxmlformats.org/spreadsheetml/2006/main" count="228" uniqueCount="114">
  <si>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</si>
  <si>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</si>
  <si>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</si>
  <si>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</si>
  <si>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</si>
  <si>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</si>
  <si>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</si>
  <si>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</si>
  <si>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</si>
  <si>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</si>
  <si>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</si>
  <si>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</si>
  <si>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</si>
  <si>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</si>
  <si>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</si>
  <si>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</si>
  <si>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</si>
  <si>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</si>
  <si>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</si>
  <si>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</si>
  <si>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</si>
  <si>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</si>
  <si>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</si>
  <si>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</si>
  <si>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</si>
  <si>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</si>
  <si>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</si>
  <si>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</si>
  <si>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</si>
  <si>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</si>
  <si>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</si>
  <si>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</si>
  <si>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</si>
  <si>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</si>
  <si>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</si>
  <si>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</si>
  <si>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</si>
  <si>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</si>
  <si>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</si>
  <si>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</si>
  <si>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</si>
  <si>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</si>
  <si>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</si>
  <si>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</si>
  <si>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</si>
  <si>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</si>
  <si>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</si>
  <si>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</si>
  <si>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</si>
  <si>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</si>
  <si>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</si>
  <si>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</si>
  <si>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</si>
  <si>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</si>
  <si>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</si>
  <si>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</si>
  <si>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</si>
  <si>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</si>
  <si>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</si>
  <si>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</si>
  <si>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</si>
  <si>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</si>
  <si>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</si>
  <si>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</si>
  <si>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</si>
  <si>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</si>
  <si>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</si>
  <si>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</si>
  <si>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</si>
  <si>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</si>
  <si>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</si>
  <si>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</si>
  <si>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</si>
  <si>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</si>
  <si>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</si>
  <si>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</si>
  <si>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</si>
  <si>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</si>
  <si>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</si>
  <si>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</si>
  <si>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</si>
  <si>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</si>
  <si>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</si>
  <si>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</si>
  <si>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</si>
  <si>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</si>
  <si>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</si>
  <si>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</si>
  <si>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</si>
  <si>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</si>
  <si>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</si>
  <si>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</si>
  <si>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</si>
  <si>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</si>
  <si>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</si>
  <si>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</si>
  <si>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</si>
  <si>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</si>
  <si>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相良村</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</si>
  <si>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</si>
  <si>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</si>
  <si>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</si>
  <si>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</si>
  <si>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</si>
  <si>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</si>
  <si>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</si>
  <si>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</si>
  <si>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</si>
  <si>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</si>
  <si>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</si>
  <si>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</si>
  <si>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相良村では、未接続世帯の高齢化や住民の高齢化が進んでおり、農業集落排水施設への新規加入率が伸び悩んでいる状況である。また、転出者も増加傾向である。（接続リフォーム代金や毎月の使用料等年金世帯には負担が大きいことや、若年層の定住できる環境が整備されていないため。）今後とも補助金等も活用し、さらに加入促進を進めていく。また、関係部署においては、土地の有効利用及び企業誘致等定住促進に力を入れていく必要がある。
　経営戦略策定を基に、適正な維持管理、業務計画を進めていく。</t>
    <rPh sb="1" eb="4">
      <t>サガラムラ</t>
    </rPh>
    <rPh sb="7" eb="10">
      <t>ミセツゾク</t>
    </rPh>
    <rPh sb="10" eb="12">
      <t>セタイ</t>
    </rPh>
    <rPh sb="13" eb="16">
      <t>コウレイカ</t>
    </rPh>
    <rPh sb="17" eb="19">
      <t>ジュウミン</t>
    </rPh>
    <rPh sb="20" eb="23">
      <t>コウレイカ</t>
    </rPh>
    <rPh sb="24" eb="25">
      <t>スス</t>
    </rPh>
    <rPh sb="30" eb="32">
      <t>ノウギョウ</t>
    </rPh>
    <rPh sb="32" eb="34">
      <t>シュウラク</t>
    </rPh>
    <rPh sb="34" eb="36">
      <t>ハイスイ</t>
    </rPh>
    <rPh sb="36" eb="38">
      <t>シセツ</t>
    </rPh>
    <rPh sb="40" eb="42">
      <t>シンキ</t>
    </rPh>
    <rPh sb="42" eb="44">
      <t>カニュウ</t>
    </rPh>
    <rPh sb="44" eb="45">
      <t>リツ</t>
    </rPh>
    <rPh sb="46" eb="47">
      <t>ノ</t>
    </rPh>
    <rPh sb="48" eb="49">
      <t>ナヤ</t>
    </rPh>
    <rPh sb="53" eb="55">
      <t>ジョウキョウ</t>
    </rPh>
    <rPh sb="62" eb="65">
      <t>テンシュツシャ</t>
    </rPh>
    <rPh sb="66" eb="68">
      <t>ゾウカ</t>
    </rPh>
    <rPh sb="68" eb="70">
      <t>ケイコウ</t>
    </rPh>
    <rPh sb="75" eb="77">
      <t>セツゾク</t>
    </rPh>
    <rPh sb="82" eb="84">
      <t>ダイキン</t>
    </rPh>
    <rPh sb="85" eb="87">
      <t>マイツキ</t>
    </rPh>
    <rPh sb="88" eb="91">
      <t>シヨウリョウ</t>
    </rPh>
    <rPh sb="91" eb="92">
      <t>トウ</t>
    </rPh>
    <rPh sb="92" eb="94">
      <t>ネンキン</t>
    </rPh>
    <rPh sb="94" eb="96">
      <t>セタイ</t>
    </rPh>
    <rPh sb="98" eb="100">
      <t>フタン</t>
    </rPh>
    <rPh sb="101" eb="102">
      <t>オオ</t>
    </rPh>
    <rPh sb="108" eb="110">
      <t>ジャクネン</t>
    </rPh>
    <rPh sb="110" eb="111">
      <t>ソウ</t>
    </rPh>
    <rPh sb="112" eb="114">
      <t>テイジュウ</t>
    </rPh>
    <rPh sb="117" eb="119">
      <t>カンキョウ</t>
    </rPh>
    <rPh sb="120" eb="122">
      <t>セイビ</t>
    </rPh>
    <rPh sb="132" eb="134">
      <t>コンゴ</t>
    </rPh>
    <rPh sb="136" eb="139">
      <t>ホジョキン</t>
    </rPh>
    <rPh sb="139" eb="140">
      <t>トウ</t>
    </rPh>
    <rPh sb="141" eb="143">
      <t>カツヨウ</t>
    </rPh>
    <rPh sb="148" eb="150">
      <t>カニュウ</t>
    </rPh>
    <rPh sb="150" eb="152">
      <t>ソクシン</t>
    </rPh>
    <rPh sb="153" eb="154">
      <t>スス</t>
    </rPh>
    <rPh sb="162" eb="164">
      <t>カンケイ</t>
    </rPh>
    <rPh sb="164" eb="166">
      <t>ブショ</t>
    </rPh>
    <rPh sb="172" eb="174">
      <t>トチ</t>
    </rPh>
    <rPh sb="175" eb="177">
      <t>ユウコウ</t>
    </rPh>
    <rPh sb="177" eb="179">
      <t>リヨウ</t>
    </rPh>
    <rPh sb="179" eb="180">
      <t>オヨ</t>
    </rPh>
    <rPh sb="181" eb="183">
      <t>キギョウ</t>
    </rPh>
    <rPh sb="183" eb="185">
      <t>ユウチ</t>
    </rPh>
    <rPh sb="185" eb="186">
      <t>トウ</t>
    </rPh>
    <rPh sb="186" eb="188">
      <t>テイジュウ</t>
    </rPh>
    <rPh sb="188" eb="190">
      <t>ソクシン</t>
    </rPh>
    <rPh sb="191" eb="192">
      <t>チカラ</t>
    </rPh>
    <rPh sb="193" eb="194">
      <t>イ</t>
    </rPh>
    <rPh sb="198" eb="200">
      <t>ヒツヨウ</t>
    </rPh>
    <rPh sb="206" eb="208">
      <t>ケイエイ</t>
    </rPh>
    <rPh sb="208" eb="210">
      <t>センリャク</t>
    </rPh>
    <rPh sb="210" eb="212">
      <t>サクテイ</t>
    </rPh>
    <rPh sb="213" eb="214">
      <t>モト</t>
    </rPh>
    <rPh sb="216" eb="218">
      <t>テキセイ</t>
    </rPh>
    <rPh sb="219" eb="221">
      <t>イジ</t>
    </rPh>
    <rPh sb="221" eb="223">
      <t>カンリ</t>
    </rPh>
    <rPh sb="224" eb="226">
      <t>ギョウム</t>
    </rPh>
    <rPh sb="226" eb="228">
      <t>ケイカク</t>
    </rPh>
    <rPh sb="229" eb="230">
      <t>スス</t>
    </rPh>
    <phoneticPr fontId="4"/>
  </si>
  <si>
    <t>　平成30年度の④企業債残高対事業規模比率については誤りのため、当該値（誤）2,465.00から(正）7.93に修正。企業債償還金が平成25年度をピークに減少してきてはいるものの、平成30年度においては1億4,000万円とまだ依然として高額である。さらに施設の維持管理費も光熱水費については年間1,300万円を超え、施設管理の委託料については年間約4,300万円と多大な費用となっているが、平成29年度から地方債の現在高の合計や一般会計の負担額の減少、営業収益や受託工事収益の増加に伴い企業債残高対事業規模比率が減少したと思われる。また、本村の水洗化率は類似団体平均値に徐々に近づいてはいるものの、平成30年度においては、平均より20ポイント以上下回っているため、農業集落排水処理区域においては、さらに加入を促進させ料金収入の向上を図る。浄化槽整備区域についても、補助金を利用した加入促進を行っていく。　　　　　　　　　　　　　　　　　　　　　　　　　　　　　　　　　　　　　　　　　　　　　</t>
    <rPh sb="1" eb="3">
      <t>ヘイセイ</t>
    </rPh>
    <rPh sb="5" eb="7">
      <t>ネンド</t>
    </rPh>
    <rPh sb="9" eb="11">
      <t>キギョウ</t>
    </rPh>
    <rPh sb="11" eb="12">
      <t>サイ</t>
    </rPh>
    <rPh sb="12" eb="13">
      <t>ザン</t>
    </rPh>
    <rPh sb="13" eb="14">
      <t>タカ</t>
    </rPh>
    <rPh sb="14" eb="15">
      <t>タイ</t>
    </rPh>
    <rPh sb="15" eb="17">
      <t>ジギョウ</t>
    </rPh>
    <rPh sb="17" eb="19">
      <t>キボ</t>
    </rPh>
    <rPh sb="19" eb="21">
      <t>ヒリツ</t>
    </rPh>
    <rPh sb="26" eb="27">
      <t>アヤマ</t>
    </rPh>
    <rPh sb="32" eb="34">
      <t>トウガイ</t>
    </rPh>
    <rPh sb="34" eb="35">
      <t>アタイ</t>
    </rPh>
    <rPh sb="36" eb="37">
      <t>ゴ</t>
    </rPh>
    <rPh sb="49" eb="50">
      <t>セイ</t>
    </rPh>
    <rPh sb="56" eb="58">
      <t>シュウセイ</t>
    </rPh>
    <rPh sb="171" eb="173">
      <t>ネンカン</t>
    </rPh>
    <rPh sb="195" eb="197">
      <t>ヘイセイ</t>
    </rPh>
    <rPh sb="199" eb="200">
      <t>ネン</t>
    </rPh>
    <rPh sb="200" eb="201">
      <t>ド</t>
    </rPh>
    <rPh sb="303" eb="305">
      <t>ネンド</t>
    </rPh>
    <phoneticPr fontId="4"/>
  </si>
  <si>
    <t>　相良村の農業集落排水処理区域内の四浦地区においては供用開始から20年以上経過しており、処理施設や管路等老朽化が進んでおり、平成30年度策定の最適整備構想を基に今後処理施設の改築等の事業計画を進めていく。</t>
    <rPh sb="1" eb="4">
      <t>サガラムラ</t>
    </rPh>
    <rPh sb="5" eb="7">
      <t>ノウギョウ</t>
    </rPh>
    <rPh sb="7" eb="9">
      <t>シュウラク</t>
    </rPh>
    <rPh sb="9" eb="11">
      <t>ハイスイ</t>
    </rPh>
    <rPh sb="11" eb="13">
      <t>ショリ</t>
    </rPh>
    <rPh sb="13" eb="15">
      <t>クイキ</t>
    </rPh>
    <rPh sb="15" eb="16">
      <t>ナイ</t>
    </rPh>
    <rPh sb="17" eb="19">
      <t>ヨウラ</t>
    </rPh>
    <rPh sb="19" eb="21">
      <t>チク</t>
    </rPh>
    <rPh sb="26" eb="28">
      <t>キョウヨウ</t>
    </rPh>
    <rPh sb="28" eb="30">
      <t>カイシ</t>
    </rPh>
    <rPh sb="34" eb="35">
      <t>ネン</t>
    </rPh>
    <rPh sb="35" eb="37">
      <t>イジョウ</t>
    </rPh>
    <rPh sb="37" eb="39">
      <t>ケイカ</t>
    </rPh>
    <rPh sb="44" eb="46">
      <t>ショリ</t>
    </rPh>
    <rPh sb="46" eb="48">
      <t>シセツ</t>
    </rPh>
    <rPh sb="49" eb="51">
      <t>カンロ</t>
    </rPh>
    <rPh sb="51" eb="52">
      <t>トウ</t>
    </rPh>
    <rPh sb="52" eb="55">
      <t>ロウキュウカ</t>
    </rPh>
    <rPh sb="56" eb="57">
      <t>スス</t>
    </rPh>
    <rPh sb="62" eb="64">
      <t>ヘイセイ</t>
    </rPh>
    <rPh sb="66" eb="68">
      <t>ネンド</t>
    </rPh>
    <rPh sb="68" eb="70">
      <t>サクテイ</t>
    </rPh>
    <rPh sb="71" eb="73">
      <t>サイテキ</t>
    </rPh>
    <rPh sb="73" eb="75">
      <t>セイビ</t>
    </rPh>
    <rPh sb="75" eb="77">
      <t>コウソウ</t>
    </rPh>
    <rPh sb="78" eb="79">
      <t>モト</t>
    </rPh>
    <rPh sb="80" eb="82">
      <t>コンゴ</t>
    </rPh>
    <rPh sb="82" eb="84">
      <t>ショリ</t>
    </rPh>
    <rPh sb="84" eb="86">
      <t>シセツ</t>
    </rPh>
    <rPh sb="87" eb="89">
      <t>カイチク</t>
    </rPh>
    <rPh sb="89" eb="90">
      <t>トウ</t>
    </rPh>
    <rPh sb="91" eb="93">
      <t>ジギョウ</t>
    </rPh>
    <rPh sb="93" eb="95">
      <t>ケイカク</t>
    </rPh>
    <rPh sb="96" eb="97">
      <t>スス</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</si>
</sst>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A9EE-46B2-802D-C2F967701FA2}"/>
            </c:ext>
          </c:extLst>
        </c:ser>
        <c:dLbls>
          <c:showLegendKey val="0"/>
          <c:showVal val="0"/>
          <c:showCatName val="0"/>
          <c:showSerName val="0"/>
          <c:showPercent val="0"/>
          <c:showBubbleSize val="0"/>
        </c:dLbls>
        <c:gapWidth val="150"/>
        <c:axId val="108665088"/>
        <c:axId val="1086795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0.02</c:v>
                </c:pt>
                <c:pt idx="1">
                  <c:v>0.01</c:v>
                </c:pt>
                <c:pt idx="2">
                  <c:v>2.0499999999999998</c:v>
                </c:pt>
                <c:pt idx="3">
                  <c:v>0.01</c:v>
                </c:pt>
                <c:pt idx="4">
                  <c:v>0.01</c:v>
                </c:pt>
              </c:numCache>
            </c:numRef>
          </c:val>
          <c:smooth val="0"/>
          <c:extLst xmlns:c16r2="http://schemas.microsoft.com/office/drawing/2015/06/chart">
            <c:ext xmlns:c16="http://schemas.microsoft.com/office/drawing/2014/chart" uri="{C3380CC4-5D6E-409C-BE32-E72D297353CC}">
              <c16:uniqueId val="{00000001-A9EE-46B2-802D-C2F967701FA2}"/>
            </c:ext>
          </c:extLst>
        </c:ser>
        <c:dLbls>
          <c:showLegendKey val="0"/>
          <c:showVal val="0"/>
          <c:showCatName val="0"/>
          <c:showSerName val="0"/>
          <c:showPercent val="0"/>
          <c:showBubbleSize val="0"/>
        </c:dLbls>
        <c:marker val="1"/>
        <c:smooth val="0"/>
        <c:axId val="108665088"/>
        <c:axId val="108679552"/>
      </c:lineChart>
      <c:dateAx>
        <c:axId val="108665088"/>
        <c:scaling>
          <c:orientation val="minMax"/>
        </c:scaling>
        <c:delete val="1"/>
        <c:axPos val="b"/>
        <c:numFmt formatCode="ge" sourceLinked="1"/>
        <c:majorTickMark val="none"/>
        <c:minorTickMark val="none"/>
        <c:tickLblPos val="none"/>
        <c:crossAx val="108679552"/>
        <c:crosses val="autoZero"/>
        <c:auto val="1"/>
        <c:lblOffset val="100"/>
        <c:baseTimeUnit val="years"/>
      </c:dateAx>
      <c:valAx>
        <c:axId val="108679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6650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97.27</c:v>
                </c:pt>
                <c:pt idx="1">
                  <c:v>96.97</c:v>
                </c:pt>
                <c:pt idx="2">
                  <c:v>97.32</c:v>
                </c:pt>
                <c:pt idx="3">
                  <c:v>96.78</c:v>
                </c:pt>
                <c:pt idx="4">
                  <c:v>96.13</c:v>
                </c:pt>
              </c:numCache>
            </c:numRef>
          </c:val>
          <c:extLst xmlns:c16r2="http://schemas.microsoft.com/office/drawing/2015/06/chart">
            <c:ext xmlns:c16="http://schemas.microsoft.com/office/drawing/2014/chart" uri="{C3380CC4-5D6E-409C-BE32-E72D297353CC}">
              <c16:uniqueId val="{00000000-CF30-41AA-9AF2-16CA2B77A887}"/>
            </c:ext>
          </c:extLst>
        </c:ser>
        <c:dLbls>
          <c:showLegendKey val="0"/>
          <c:showVal val="0"/>
          <c:showCatName val="0"/>
          <c:showSerName val="0"/>
          <c:showPercent val="0"/>
          <c:showBubbleSize val="0"/>
        </c:dLbls>
        <c:gapWidth val="150"/>
        <c:axId val="108706432"/>
        <c:axId val="108712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CF30-41AA-9AF2-16CA2B77A887}"/>
            </c:ext>
          </c:extLst>
        </c:ser>
        <c:dLbls>
          <c:showLegendKey val="0"/>
          <c:showVal val="0"/>
          <c:showCatName val="0"/>
          <c:showSerName val="0"/>
          <c:showPercent val="0"/>
          <c:showBubbleSize val="0"/>
        </c:dLbls>
        <c:marker val="1"/>
        <c:smooth val="0"/>
        <c:axId val="108706432"/>
        <c:axId val="108712704"/>
      </c:lineChart>
      <c:dateAx>
        <c:axId val="108706432"/>
        <c:scaling>
          <c:orientation val="minMax"/>
        </c:scaling>
        <c:delete val="1"/>
        <c:axPos val="b"/>
        <c:numFmt formatCode="ge" sourceLinked="1"/>
        <c:majorTickMark val="none"/>
        <c:minorTickMark val="none"/>
        <c:tickLblPos val="none"/>
        <c:crossAx val="108712704"/>
        <c:crosses val="autoZero"/>
        <c:auto val="1"/>
        <c:lblOffset val="100"/>
        <c:baseTimeUnit val="years"/>
      </c:dateAx>
      <c:valAx>
        <c:axId val="1087127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706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BB87-4B66-9376-23DA6059D95A}"/>
            </c:ext>
          </c:extLst>
        </c:ser>
        <c:dLbls>
          <c:showLegendKey val="0"/>
          <c:showVal val="0"/>
          <c:showCatName val="0"/>
          <c:showSerName val="0"/>
          <c:showPercent val="0"/>
          <c:showBubbleSize val="0"/>
        </c:dLbls>
        <c:gapWidth val="150"/>
        <c:axId val="109534208"/>
        <c:axId val="1095445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BB87-4B66-9376-23DA6059D95A}"/>
            </c:ext>
          </c:extLst>
        </c:ser>
        <c:dLbls>
          <c:showLegendKey val="0"/>
          <c:showVal val="0"/>
          <c:showCatName val="0"/>
          <c:showSerName val="0"/>
          <c:showPercent val="0"/>
          <c:showBubbleSize val="0"/>
        </c:dLbls>
        <c:marker val="1"/>
        <c:smooth val="0"/>
        <c:axId val="109534208"/>
        <c:axId val="109544576"/>
      </c:lineChart>
      <c:dateAx>
        <c:axId val="109534208"/>
        <c:scaling>
          <c:orientation val="minMax"/>
        </c:scaling>
        <c:delete val="1"/>
        <c:axPos val="b"/>
        <c:numFmt formatCode="ge" sourceLinked="1"/>
        <c:majorTickMark val="none"/>
        <c:minorTickMark val="none"/>
        <c:tickLblPos val="none"/>
        <c:crossAx val="109544576"/>
        <c:crosses val="autoZero"/>
        <c:auto val="1"/>
        <c:lblOffset val="100"/>
        <c:baseTimeUnit val="years"/>
      </c:dateAx>
      <c:valAx>
        <c:axId val="1095445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534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BBEC-4F76-BE6A-6756D5D45BAC}"/>
            </c:ext>
          </c:extLst>
        </c:ser>
        <c:dLbls>
          <c:showLegendKey val="0"/>
          <c:showVal val="0"/>
          <c:showCatName val="0"/>
          <c:showSerName val="0"/>
          <c:showPercent val="0"/>
          <c:showBubbleSize val="0"/>
        </c:dLbls>
        <c:gapWidth val="150"/>
        <c:axId val="109571456"/>
        <c:axId val="109913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BBEC-4F76-BE6A-6756D5D45BAC}"/>
            </c:ext>
          </c:extLst>
        </c:ser>
        <c:dLbls>
          <c:showLegendKey val="0"/>
          <c:showVal val="0"/>
          <c:showCatName val="0"/>
          <c:showSerName val="0"/>
          <c:showPercent val="0"/>
          <c:showBubbleSize val="0"/>
        </c:dLbls>
        <c:marker val="1"/>
        <c:smooth val="0"/>
        <c:axId val="109571456"/>
        <c:axId val="109913600"/>
      </c:lineChart>
      <c:dateAx>
        <c:axId val="109571456"/>
        <c:scaling>
          <c:orientation val="minMax"/>
        </c:scaling>
        <c:delete val="1"/>
        <c:axPos val="b"/>
        <c:numFmt formatCode="ge" sourceLinked="1"/>
        <c:majorTickMark val="none"/>
        <c:minorTickMark val="none"/>
        <c:tickLblPos val="none"/>
        <c:crossAx val="109913600"/>
        <c:crosses val="autoZero"/>
        <c:auto val="1"/>
        <c:lblOffset val="100"/>
        <c:baseTimeUnit val="years"/>
      </c:dateAx>
      <c:valAx>
        <c:axId val="1099136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571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58B5-4BC3-A857-8F4A9B7EF71F}"/>
            </c:ext>
          </c:extLst>
        </c:ser>
        <c:dLbls>
          <c:showLegendKey val="0"/>
          <c:showVal val="0"/>
          <c:showCatName val="0"/>
          <c:showSerName val="0"/>
          <c:showPercent val="0"/>
          <c:showBubbleSize val="0"/>
        </c:dLbls>
        <c:gapWidth val="150"/>
        <c:axId val="109968000"/>
        <c:axId val="109967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58B5-4BC3-A857-8F4A9B7EF71F}"/>
            </c:ext>
          </c:extLst>
        </c:ser>
        <c:dLbls>
          <c:showLegendKey val="0"/>
          <c:showVal val="0"/>
          <c:showCatName val="0"/>
          <c:showSerName val="0"/>
          <c:showPercent val="0"/>
          <c:showBubbleSize val="0"/>
        </c:dLbls>
        <c:marker val="1"/>
        <c:smooth val="0"/>
        <c:axId val="109968000"/>
        <c:axId val="109967232"/>
      </c:lineChart>
      <c:dateAx>
        <c:axId val="109968000"/>
        <c:scaling>
          <c:orientation val="minMax"/>
        </c:scaling>
        <c:delete val="1"/>
        <c:axPos val="b"/>
        <c:numFmt formatCode="ge" sourceLinked="1"/>
        <c:majorTickMark val="none"/>
        <c:minorTickMark val="none"/>
        <c:tickLblPos val="none"/>
        <c:crossAx val="109967232"/>
        <c:crosses val="autoZero"/>
        <c:auto val="1"/>
        <c:lblOffset val="100"/>
        <c:baseTimeUnit val="years"/>
      </c:dateAx>
      <c:valAx>
        <c:axId val="109967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968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4ABF-4B71-98F4-E55E15A355D1}"/>
            </c:ext>
          </c:extLst>
        </c:ser>
        <c:dLbls>
          <c:showLegendKey val="0"/>
          <c:showVal val="0"/>
          <c:showCatName val="0"/>
          <c:showSerName val="0"/>
          <c:showPercent val="0"/>
          <c:showBubbleSize val="0"/>
        </c:dLbls>
        <c:gapWidth val="150"/>
        <c:axId val="109668608"/>
        <c:axId val="1096789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4ABF-4B71-98F4-E55E15A355D1}"/>
            </c:ext>
          </c:extLst>
        </c:ser>
        <c:dLbls>
          <c:showLegendKey val="0"/>
          <c:showVal val="0"/>
          <c:showCatName val="0"/>
          <c:showSerName val="0"/>
          <c:showPercent val="0"/>
          <c:showBubbleSize val="0"/>
        </c:dLbls>
        <c:marker val="1"/>
        <c:smooth val="0"/>
        <c:axId val="109668608"/>
        <c:axId val="109678976"/>
      </c:lineChart>
      <c:dateAx>
        <c:axId val="109668608"/>
        <c:scaling>
          <c:orientation val="minMax"/>
        </c:scaling>
        <c:delete val="1"/>
        <c:axPos val="b"/>
        <c:numFmt formatCode="ge" sourceLinked="1"/>
        <c:majorTickMark val="none"/>
        <c:minorTickMark val="none"/>
        <c:tickLblPos val="none"/>
        <c:crossAx val="109678976"/>
        <c:crosses val="autoZero"/>
        <c:auto val="1"/>
        <c:lblOffset val="100"/>
        <c:baseTimeUnit val="years"/>
      </c:dateAx>
      <c:valAx>
        <c:axId val="1096789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668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733.9</c:v>
                </c:pt>
                <c:pt idx="1">
                  <c:v>620.72</c:v>
                </c:pt>
                <c:pt idx="2">
                  <c:v>526.59</c:v>
                </c:pt>
                <c:pt idx="3">
                  <c:v>7.72</c:v>
                </c:pt>
                <c:pt idx="4">
                  <c:v>2465</c:v>
                </c:pt>
              </c:numCache>
            </c:numRef>
          </c:val>
          <c:extLst xmlns:c16r2="http://schemas.microsoft.com/office/drawing/2015/06/chart">
            <c:ext xmlns:c16="http://schemas.microsoft.com/office/drawing/2014/chart" uri="{C3380CC4-5D6E-409C-BE32-E72D297353CC}">
              <c16:uniqueId val="{00000000-9E46-4A41-9BD8-4BB4F7ED2A02}"/>
            </c:ext>
          </c:extLst>
        </c:ser>
        <c:dLbls>
          <c:showLegendKey val="0"/>
          <c:showVal val="0"/>
          <c:showCatName val="0"/>
          <c:showSerName val="0"/>
          <c:showPercent val="0"/>
          <c:showBubbleSize val="0"/>
        </c:dLbls>
        <c:gapWidth val="150"/>
        <c:axId val="109718144"/>
        <c:axId val="109720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1044.8</c:v>
                </c:pt>
                <c:pt idx="1">
                  <c:v>1081.8</c:v>
                </c:pt>
                <c:pt idx="2">
                  <c:v>974.93</c:v>
                </c:pt>
                <c:pt idx="3">
                  <c:v>855.8</c:v>
                </c:pt>
                <c:pt idx="4">
                  <c:v>789.46</c:v>
                </c:pt>
              </c:numCache>
            </c:numRef>
          </c:val>
          <c:smooth val="0"/>
          <c:extLst xmlns:c16r2="http://schemas.microsoft.com/office/drawing/2015/06/chart">
            <c:ext xmlns:c16="http://schemas.microsoft.com/office/drawing/2014/chart" uri="{C3380CC4-5D6E-409C-BE32-E72D297353CC}">
              <c16:uniqueId val="{00000001-9E46-4A41-9BD8-4BB4F7ED2A02}"/>
            </c:ext>
          </c:extLst>
        </c:ser>
        <c:dLbls>
          <c:showLegendKey val="0"/>
          <c:showVal val="0"/>
          <c:showCatName val="0"/>
          <c:showSerName val="0"/>
          <c:showPercent val="0"/>
          <c:showBubbleSize val="0"/>
        </c:dLbls>
        <c:marker val="1"/>
        <c:smooth val="0"/>
        <c:axId val="109718144"/>
        <c:axId val="109720320"/>
      </c:lineChart>
      <c:dateAx>
        <c:axId val="109718144"/>
        <c:scaling>
          <c:orientation val="minMax"/>
        </c:scaling>
        <c:delete val="1"/>
        <c:axPos val="b"/>
        <c:numFmt formatCode="ge" sourceLinked="1"/>
        <c:majorTickMark val="none"/>
        <c:minorTickMark val="none"/>
        <c:tickLblPos val="none"/>
        <c:crossAx val="109720320"/>
        <c:crosses val="autoZero"/>
        <c:auto val="1"/>
        <c:lblOffset val="100"/>
        <c:baseTimeUnit val="years"/>
      </c:dateAx>
      <c:valAx>
        <c:axId val="109720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71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44.39</c:v>
                </c:pt>
                <c:pt idx="1">
                  <c:v>40.39</c:v>
                </c:pt>
                <c:pt idx="2">
                  <c:v>64.3</c:v>
                </c:pt>
                <c:pt idx="3">
                  <c:v>58.01</c:v>
                </c:pt>
                <c:pt idx="4">
                  <c:v>57.44</c:v>
                </c:pt>
              </c:numCache>
            </c:numRef>
          </c:val>
          <c:extLst xmlns:c16r2="http://schemas.microsoft.com/office/drawing/2015/06/chart">
            <c:ext xmlns:c16="http://schemas.microsoft.com/office/drawing/2014/chart" uri="{C3380CC4-5D6E-409C-BE32-E72D297353CC}">
              <c16:uniqueId val="{00000000-3100-4491-879F-4E35BA3B2F3F}"/>
            </c:ext>
          </c:extLst>
        </c:ser>
        <c:dLbls>
          <c:showLegendKey val="0"/>
          <c:showVal val="0"/>
          <c:showCatName val="0"/>
          <c:showSerName val="0"/>
          <c:showPercent val="0"/>
          <c:showBubbleSize val="0"/>
        </c:dLbls>
        <c:gapWidth val="150"/>
        <c:axId val="109729280"/>
        <c:axId val="1097312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50.82</c:v>
                </c:pt>
                <c:pt idx="1">
                  <c:v>52.19</c:v>
                </c:pt>
                <c:pt idx="2">
                  <c:v>55.32</c:v>
                </c:pt>
                <c:pt idx="3">
                  <c:v>59.8</c:v>
                </c:pt>
                <c:pt idx="4">
                  <c:v>57.77</c:v>
                </c:pt>
              </c:numCache>
            </c:numRef>
          </c:val>
          <c:smooth val="0"/>
          <c:extLst xmlns:c16r2="http://schemas.microsoft.com/office/drawing/2015/06/chart">
            <c:ext xmlns:c16="http://schemas.microsoft.com/office/drawing/2014/chart" uri="{C3380CC4-5D6E-409C-BE32-E72D297353CC}">
              <c16:uniqueId val="{00000001-3100-4491-879F-4E35BA3B2F3F}"/>
            </c:ext>
          </c:extLst>
        </c:ser>
        <c:dLbls>
          <c:showLegendKey val="0"/>
          <c:showVal val="0"/>
          <c:showCatName val="0"/>
          <c:showSerName val="0"/>
          <c:showPercent val="0"/>
          <c:showBubbleSize val="0"/>
        </c:dLbls>
        <c:marker val="1"/>
        <c:smooth val="0"/>
        <c:axId val="109729280"/>
        <c:axId val="109731200"/>
      </c:lineChart>
      <c:dateAx>
        <c:axId val="109729280"/>
        <c:scaling>
          <c:orientation val="minMax"/>
        </c:scaling>
        <c:delete val="1"/>
        <c:axPos val="b"/>
        <c:numFmt formatCode="ge" sourceLinked="1"/>
        <c:majorTickMark val="none"/>
        <c:minorTickMark val="none"/>
        <c:tickLblPos val="none"/>
        <c:crossAx val="109731200"/>
        <c:crosses val="autoZero"/>
        <c:auto val="1"/>
        <c:lblOffset val="100"/>
        <c:baseTimeUnit val="years"/>
      </c:dateAx>
      <c:valAx>
        <c:axId val="109731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72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349.07</c:v>
                </c:pt>
                <c:pt idx="1">
                  <c:v>370.26</c:v>
                </c:pt>
                <c:pt idx="2">
                  <c:v>250.1</c:v>
                </c:pt>
                <c:pt idx="3">
                  <c:v>298.77</c:v>
                </c:pt>
                <c:pt idx="4">
                  <c:v>303.25</c:v>
                </c:pt>
              </c:numCache>
            </c:numRef>
          </c:val>
          <c:extLst xmlns:c16r2="http://schemas.microsoft.com/office/drawing/2015/06/chart">
            <c:ext xmlns:c16="http://schemas.microsoft.com/office/drawing/2014/chart" uri="{C3380CC4-5D6E-409C-BE32-E72D297353CC}">
              <c16:uniqueId val="{00000000-CE44-4133-8562-CFF96EB1EB62}"/>
            </c:ext>
          </c:extLst>
        </c:ser>
        <c:dLbls>
          <c:showLegendKey val="0"/>
          <c:showVal val="0"/>
          <c:showCatName val="0"/>
          <c:showSerName val="0"/>
          <c:showPercent val="0"/>
          <c:showBubbleSize val="0"/>
        </c:dLbls>
        <c:gapWidth val="150"/>
        <c:axId val="109852544"/>
        <c:axId val="1098547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300.52</c:v>
                </c:pt>
                <c:pt idx="1">
                  <c:v>296.14</c:v>
                </c:pt>
                <c:pt idx="2">
                  <c:v>283.17</c:v>
                </c:pt>
                <c:pt idx="3">
                  <c:v>263.76</c:v>
                </c:pt>
                <c:pt idx="4">
                  <c:v>274.35000000000002</c:v>
                </c:pt>
              </c:numCache>
            </c:numRef>
          </c:val>
          <c:smooth val="0"/>
          <c:extLst xmlns:c16r2="http://schemas.microsoft.com/office/drawing/2015/06/chart">
            <c:ext xmlns:c16="http://schemas.microsoft.com/office/drawing/2014/chart" uri="{C3380CC4-5D6E-409C-BE32-E72D297353CC}">
              <c16:uniqueId val="{00000001-CE44-4133-8562-CFF96EB1EB62}"/>
            </c:ext>
          </c:extLst>
        </c:ser>
        <c:dLbls>
          <c:showLegendKey val="0"/>
          <c:showVal val="0"/>
          <c:showCatName val="0"/>
          <c:showSerName val="0"/>
          <c:showPercent val="0"/>
          <c:showBubbleSize val="0"/>
        </c:dLbls>
        <c:marker val="1"/>
        <c:smooth val="0"/>
        <c:axId val="109852544"/>
        <c:axId val="109854720"/>
      </c:lineChart>
      <c:dateAx>
        <c:axId val="109852544"/>
        <c:scaling>
          <c:orientation val="minMax"/>
        </c:scaling>
        <c:delete val="1"/>
        <c:axPos val="b"/>
        <c:numFmt formatCode="ge" sourceLinked="1"/>
        <c:majorTickMark val="none"/>
        <c:minorTickMark val="none"/>
        <c:tickLblPos val="none"/>
        <c:crossAx val="109854720"/>
        <c:crosses val="autoZero"/>
        <c:auto val="1"/>
        <c:lblOffset val="100"/>
        <c:baseTimeUnit val="years"/>
      </c:dateAx>
      <c:valAx>
        <c:axId val="109854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8525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45.76</c:v>
                </c:pt>
                <c:pt idx="1">
                  <c:v>47.6</c:v>
                </c:pt>
                <c:pt idx="2">
                  <c:v>45.76</c:v>
                </c:pt>
                <c:pt idx="3">
                  <c:v>42.86</c:v>
                </c:pt>
                <c:pt idx="4">
                  <c:v>42.86</c:v>
                </c:pt>
              </c:numCache>
            </c:numRef>
          </c:val>
          <c:extLst xmlns:c16r2="http://schemas.microsoft.com/office/drawing/2015/06/chart">
            <c:ext xmlns:c16="http://schemas.microsoft.com/office/drawing/2014/chart" uri="{C3380CC4-5D6E-409C-BE32-E72D297353CC}">
              <c16:uniqueId val="{00000000-3F3F-4FCB-92D7-FC798D3F35A3}"/>
            </c:ext>
          </c:extLst>
        </c:ser>
        <c:dLbls>
          <c:showLegendKey val="0"/>
          <c:showVal val="0"/>
          <c:showCatName val="0"/>
          <c:showSerName val="0"/>
          <c:showPercent val="0"/>
          <c:showBubbleSize val="0"/>
        </c:dLbls>
        <c:gapWidth val="150"/>
        <c:axId val="109877504"/>
        <c:axId val="1098878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53.24</c:v>
                </c:pt>
                <c:pt idx="1">
                  <c:v>52.31</c:v>
                </c:pt>
                <c:pt idx="2">
                  <c:v>60.65</c:v>
                </c:pt>
                <c:pt idx="3">
                  <c:v>51.75</c:v>
                </c:pt>
                <c:pt idx="4">
                  <c:v>50.68</c:v>
                </c:pt>
              </c:numCache>
            </c:numRef>
          </c:val>
          <c:smooth val="0"/>
          <c:extLst xmlns:c16r2="http://schemas.microsoft.com/office/drawing/2015/06/chart">
            <c:ext xmlns:c16="http://schemas.microsoft.com/office/drawing/2014/chart" uri="{C3380CC4-5D6E-409C-BE32-E72D297353CC}">
              <c16:uniqueId val="{00000001-3F3F-4FCB-92D7-FC798D3F35A3}"/>
            </c:ext>
          </c:extLst>
        </c:ser>
        <c:dLbls>
          <c:showLegendKey val="0"/>
          <c:showVal val="0"/>
          <c:showCatName val="0"/>
          <c:showSerName val="0"/>
          <c:showPercent val="0"/>
          <c:showBubbleSize val="0"/>
        </c:dLbls>
        <c:marker val="1"/>
        <c:smooth val="0"/>
        <c:axId val="109877504"/>
        <c:axId val="109887872"/>
      </c:lineChart>
      <c:dateAx>
        <c:axId val="109877504"/>
        <c:scaling>
          <c:orientation val="minMax"/>
        </c:scaling>
        <c:delete val="1"/>
        <c:axPos val="b"/>
        <c:numFmt formatCode="ge" sourceLinked="1"/>
        <c:majorTickMark val="none"/>
        <c:minorTickMark val="none"/>
        <c:tickLblPos val="none"/>
        <c:crossAx val="109887872"/>
        <c:crosses val="autoZero"/>
        <c:auto val="1"/>
        <c:lblOffset val="100"/>
        <c:baseTimeUnit val="years"/>
      </c:dateAx>
      <c:valAx>
        <c:axId val="109887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9877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57.05</c:v>
                </c:pt>
                <c:pt idx="1">
                  <c:v>59.41</c:v>
                </c:pt>
                <c:pt idx="2">
                  <c:v>62.03</c:v>
                </c:pt>
                <c:pt idx="3">
                  <c:v>62.97</c:v>
                </c:pt>
                <c:pt idx="4">
                  <c:v>64.16</c:v>
                </c:pt>
              </c:numCache>
            </c:numRef>
          </c:val>
          <c:extLst xmlns:c16r2="http://schemas.microsoft.com/office/drawing/2015/06/chart">
            <c:ext xmlns:c16="http://schemas.microsoft.com/office/drawing/2014/chart" uri="{C3380CC4-5D6E-409C-BE32-E72D297353CC}">
              <c16:uniqueId val="{00000000-3109-426F-B6AF-D18BA0262BA2}"/>
            </c:ext>
          </c:extLst>
        </c:ser>
        <c:dLbls>
          <c:showLegendKey val="0"/>
          <c:showVal val="0"/>
          <c:showCatName val="0"/>
          <c:showSerName val="0"/>
          <c:showPercent val="0"/>
          <c:showBubbleSize val="0"/>
        </c:dLbls>
        <c:gapWidth val="150"/>
        <c:axId val="110008960"/>
        <c:axId val="1100111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84.07</c:v>
                </c:pt>
                <c:pt idx="1">
                  <c:v>84.32</c:v>
                </c:pt>
                <c:pt idx="2">
                  <c:v>84.58</c:v>
                </c:pt>
                <c:pt idx="3">
                  <c:v>84.84</c:v>
                </c:pt>
                <c:pt idx="4">
                  <c:v>84.86</c:v>
                </c:pt>
              </c:numCache>
            </c:numRef>
          </c:val>
          <c:smooth val="0"/>
          <c:extLst xmlns:c16r2="http://schemas.microsoft.com/office/drawing/2015/06/chart">
            <c:ext xmlns:c16="http://schemas.microsoft.com/office/drawing/2014/chart" uri="{C3380CC4-5D6E-409C-BE32-E72D297353CC}">
              <c16:uniqueId val="{00000001-3109-426F-B6AF-D18BA0262BA2}"/>
            </c:ext>
          </c:extLst>
        </c:ser>
        <c:dLbls>
          <c:showLegendKey val="0"/>
          <c:showVal val="0"/>
          <c:showCatName val="0"/>
          <c:showSerName val="0"/>
          <c:showPercent val="0"/>
          <c:showBubbleSize val="0"/>
        </c:dLbls>
        <c:marker val="1"/>
        <c:smooth val="0"/>
        <c:axId val="110008960"/>
        <c:axId val="110011136"/>
      </c:lineChart>
      <c:dateAx>
        <c:axId val="110008960"/>
        <c:scaling>
          <c:orientation val="minMax"/>
        </c:scaling>
        <c:delete val="1"/>
        <c:axPos val="b"/>
        <c:numFmt formatCode="ge" sourceLinked="1"/>
        <c:majorTickMark val="none"/>
        <c:minorTickMark val="none"/>
        <c:tickLblPos val="none"/>
        <c:crossAx val="110011136"/>
        <c:crosses val="autoZero"/>
        <c:auto val="1"/>
        <c:lblOffset val="100"/>
        <c:baseTimeUnit val="years"/>
      </c:dateAx>
      <c:valAx>
        <c:axId val="110011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0008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【747.76】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【52.23】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J1"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熊本県　相良村</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F2</v>
      </c>
      <c r="X8" s="71"/>
      <c r="Y8" s="71"/>
      <c r="Z8" s="71"/>
      <c r="AA8" s="71"/>
      <c r="AB8" s="71"/>
      <c r="AC8" s="71"/>
      <c r="AD8" s="72" t="str">
        <f>データ!$M$6</f>
        <v>非設置</v>
      </c>
      <c r="AE8" s="72"/>
      <c r="AF8" s="72"/>
      <c r="AG8" s="72"/>
      <c r="AH8" s="72"/>
      <c r="AI8" s="72"/>
      <c r="AJ8" s="72"/>
      <c r="AK8" s="3"/>
      <c r="AL8" s="68">
        <f>データ!S6</f>
        <v>4485</v>
      </c>
      <c r="AM8" s="68"/>
      <c r="AN8" s="68"/>
      <c r="AO8" s="68"/>
      <c r="AP8" s="68"/>
      <c r="AQ8" s="68"/>
      <c r="AR8" s="68"/>
      <c r="AS8" s="68"/>
      <c r="AT8" s="67">
        <f>データ!T6</f>
        <v>94.54</v>
      </c>
      <c r="AU8" s="67"/>
      <c r="AV8" s="67"/>
      <c r="AW8" s="67"/>
      <c r="AX8" s="67"/>
      <c r="AY8" s="67"/>
      <c r="AZ8" s="67"/>
      <c r="BA8" s="67"/>
      <c r="BB8" s="67">
        <f>データ!U6</f>
        <v>47.44</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t="str">
        <f>データ!O6</f>
        <v>該当数値なし</v>
      </c>
      <c r="J10" s="67"/>
      <c r="K10" s="67"/>
      <c r="L10" s="67"/>
      <c r="M10" s="67"/>
      <c r="N10" s="67"/>
      <c r="O10" s="67"/>
      <c r="P10" s="67">
        <f>データ!P6</f>
        <v>96.27</v>
      </c>
      <c r="Q10" s="67"/>
      <c r="R10" s="67"/>
      <c r="S10" s="67"/>
      <c r="T10" s="67"/>
      <c r="U10" s="67"/>
      <c r="V10" s="67"/>
      <c r="W10" s="67">
        <f>データ!Q6</f>
        <v>90</v>
      </c>
      <c r="X10" s="67"/>
      <c r="Y10" s="67"/>
      <c r="Z10" s="67"/>
      <c r="AA10" s="67"/>
      <c r="AB10" s="67"/>
      <c r="AC10" s="67"/>
      <c r="AD10" s="68">
        <f>データ!R6</f>
        <v>3000</v>
      </c>
      <c r="AE10" s="68"/>
      <c r="AF10" s="68"/>
      <c r="AG10" s="68"/>
      <c r="AH10" s="68"/>
      <c r="AI10" s="68"/>
      <c r="AJ10" s="68"/>
      <c r="AK10" s="2"/>
      <c r="AL10" s="68">
        <f>データ!V6</f>
        <v>4288</v>
      </c>
      <c r="AM10" s="68"/>
      <c r="AN10" s="68"/>
      <c r="AO10" s="68"/>
      <c r="AP10" s="68"/>
      <c r="AQ10" s="68"/>
      <c r="AR10" s="68"/>
      <c r="AS10" s="68"/>
      <c r="AT10" s="67">
        <f>データ!W6</f>
        <v>4.01</v>
      </c>
      <c r="AU10" s="67"/>
      <c r="AV10" s="67"/>
      <c r="AW10" s="67"/>
      <c r="AX10" s="67"/>
      <c r="AY10" s="67"/>
      <c r="AZ10" s="67"/>
      <c r="BA10" s="67"/>
      <c r="BB10" s="67">
        <f>データ!X6</f>
        <v>1069.33</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112</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113</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111</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【747.76】</v>
      </c>
      <c r="I86" s="26" t="str">
        <f>データ!CA6</f>
        <v>【59.51】</v>
      </c>
      <c r="J86" s="26" t="str">
        <f>データ!CL6</f>
        <v>【261.46】</v>
      </c>
      <c r="K86" s="26" t="str">
        <f>データ!CW6</f>
        <v>【52.23】</v>
      </c>
      <c r="L86" s="26" t="str">
        <f>データ!DH6</f>
        <v>【85.82】</v>
      </c>
      <c r="M86" s="26" t="s">
        <v>44</v>
      </c>
      <c r="N86" s="26" t="s">
        <v>44</v>
      </c>
      <c r="O86" s="26" t="str">
        <f>データ!EO6</f>
        <v>【0.02】</v>
      </c>
    </row>
  </sheetData>
  <sheetProtection algorithmName="SHA-512" hashValue="FNLxISnFfx+PX8OI1lf1NWujncOTQOFPwPwTreeRFT1sVMlMtS/yxyPv8rTKoBG+lh3pefBnVTg+3Wi99HbkHw==" saltValue="2pFzAyp7YWwrfVwdkxh/w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435104</v>
      </c>
      <c r="D6" s="33">
        <f t="shared" si="3"/>
        <v>47</v>
      </c>
      <c r="E6" s="33">
        <f t="shared" si="3"/>
        <v>17</v>
      </c>
      <c r="F6" s="33">
        <f t="shared" si="3"/>
        <v>5</v>
      </c>
      <c r="G6" s="33">
        <f t="shared" si="3"/>
        <v>0</v>
      </c>
      <c r="H6" s="33" t="str">
        <f t="shared" si="3"/>
        <v>熊本県　相良村</v>
      </c>
      <c r="I6" s="33" t="str">
        <f t="shared" si="3"/>
        <v>法非適用</v>
      </c>
      <c r="J6" s="33" t="str">
        <f t="shared" si="3"/>
        <v>下水道事業</v>
      </c>
      <c r="K6" s="33" t="str">
        <f t="shared" si="3"/>
        <v>農業集落排水</v>
      </c>
      <c r="L6" s="33" t="str">
        <f t="shared" si="3"/>
        <v>F2</v>
      </c>
      <c r="M6" s="33" t="str">
        <f t="shared" si="3"/>
        <v>非設置</v>
      </c>
      <c r="N6" s="34" t="str">
        <f t="shared" si="3"/>
        <v>-</v>
      </c>
      <c r="O6" s="34" t="str">
        <f t="shared" si="3"/>
        <v>該当数値なし</v>
      </c>
      <c r="P6" s="34">
        <f t="shared" si="3"/>
        <v>96.27</v>
      </c>
      <c r="Q6" s="34">
        <f t="shared" si="3"/>
        <v>90</v>
      </c>
      <c r="R6" s="34">
        <f t="shared" si="3"/>
        <v>3000</v>
      </c>
      <c r="S6" s="34">
        <f t="shared" si="3"/>
        <v>4485</v>
      </c>
      <c r="T6" s="34">
        <f t="shared" si="3"/>
        <v>94.54</v>
      </c>
      <c r="U6" s="34">
        <f t="shared" si="3"/>
        <v>47.44</v>
      </c>
      <c r="V6" s="34">
        <f t="shared" si="3"/>
        <v>4288</v>
      </c>
      <c r="W6" s="34">
        <f t="shared" si="3"/>
        <v>4.01</v>
      </c>
      <c r="X6" s="34">
        <f t="shared" si="3"/>
        <v>1069.33</v>
      </c>
      <c r="Y6" s="35">
        <f>IF(Y7="",NA(),Y7)</f>
        <v>97.27</v>
      </c>
      <c r="Z6" s="35">
        <f t="shared" ref="Z6:AH6" si="4">IF(Z7="",NA(),Z7)</f>
        <v>96.97</v>
      </c>
      <c r="AA6" s="35">
        <f t="shared" si="4"/>
        <v>97.32</v>
      </c>
      <c r="AB6" s="35">
        <f t="shared" si="4"/>
        <v>96.78</v>
      </c>
      <c r="AC6" s="35">
        <f t="shared" si="4"/>
        <v>96.13</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733.9</v>
      </c>
      <c r="BG6" s="35">
        <f t="shared" ref="BG6:BO6" si="7">IF(BG7="",NA(),BG7)</f>
        <v>620.72</v>
      </c>
      <c r="BH6" s="35">
        <f t="shared" si="7"/>
        <v>526.59</v>
      </c>
      <c r="BI6" s="35">
        <f t="shared" si="7"/>
        <v>7.72</v>
      </c>
      <c r="BJ6" s="35">
        <f t="shared" si="7"/>
        <v>2465</v>
      </c>
      <c r="BK6" s="35">
        <f t="shared" si="7"/>
        <v>1044.8</v>
      </c>
      <c r="BL6" s="35">
        <f t="shared" si="7"/>
        <v>1081.8</v>
      </c>
      <c r="BM6" s="35">
        <f t="shared" si="7"/>
        <v>974.93</v>
      </c>
      <c r="BN6" s="35">
        <f t="shared" si="7"/>
        <v>855.8</v>
      </c>
      <c r="BO6" s="35">
        <f t="shared" si="7"/>
        <v>789.46</v>
      </c>
      <c r="BP6" s="34" t="str">
        <f>IF(BP7="","",IF(BP7="-","【-】","【"&amp;SUBSTITUTE(TEXT(BP7,"#,##0.00"),"-","△")&amp;"】"))</f>
        <v>【747.76】</v>
      </c>
      <c r="BQ6" s="35">
        <f>IF(BQ7="",NA(),BQ7)</f>
        <v>44.39</v>
      </c>
      <c r="BR6" s="35">
        <f t="shared" ref="BR6:BZ6" si="8">IF(BR7="",NA(),BR7)</f>
        <v>40.39</v>
      </c>
      <c r="BS6" s="35">
        <f t="shared" si="8"/>
        <v>64.3</v>
      </c>
      <c r="BT6" s="35">
        <f t="shared" si="8"/>
        <v>58.01</v>
      </c>
      <c r="BU6" s="35">
        <f t="shared" si="8"/>
        <v>57.44</v>
      </c>
      <c r="BV6" s="35">
        <f t="shared" si="8"/>
        <v>50.82</v>
      </c>
      <c r="BW6" s="35">
        <f t="shared" si="8"/>
        <v>52.19</v>
      </c>
      <c r="BX6" s="35">
        <f t="shared" si="8"/>
        <v>55.32</v>
      </c>
      <c r="BY6" s="35">
        <f t="shared" si="8"/>
        <v>59.8</v>
      </c>
      <c r="BZ6" s="35">
        <f t="shared" si="8"/>
        <v>57.77</v>
      </c>
      <c r="CA6" s="34" t="str">
        <f>IF(CA7="","",IF(CA7="-","【-】","【"&amp;SUBSTITUTE(TEXT(CA7,"#,##0.00"),"-","△")&amp;"】"))</f>
        <v>【59.51】</v>
      </c>
      <c r="CB6" s="35">
        <f>IF(CB7="",NA(),CB7)</f>
        <v>349.07</v>
      </c>
      <c r="CC6" s="35">
        <f t="shared" ref="CC6:CK6" si="9">IF(CC7="",NA(),CC7)</f>
        <v>370.26</v>
      </c>
      <c r="CD6" s="35">
        <f t="shared" si="9"/>
        <v>250.1</v>
      </c>
      <c r="CE6" s="35">
        <f t="shared" si="9"/>
        <v>298.77</v>
      </c>
      <c r="CF6" s="35">
        <f t="shared" si="9"/>
        <v>303.25</v>
      </c>
      <c r="CG6" s="35">
        <f t="shared" si="9"/>
        <v>300.52</v>
      </c>
      <c r="CH6" s="35">
        <f t="shared" si="9"/>
        <v>296.14</v>
      </c>
      <c r="CI6" s="35">
        <f t="shared" si="9"/>
        <v>283.17</v>
      </c>
      <c r="CJ6" s="35">
        <f t="shared" si="9"/>
        <v>263.76</v>
      </c>
      <c r="CK6" s="35">
        <f t="shared" si="9"/>
        <v>274.35000000000002</v>
      </c>
      <c r="CL6" s="34" t="str">
        <f>IF(CL7="","",IF(CL7="-","【-】","【"&amp;SUBSTITUTE(TEXT(CL7,"#,##0.00"),"-","△")&amp;"】"))</f>
        <v>【261.46】</v>
      </c>
      <c r="CM6" s="35">
        <f>IF(CM7="",NA(),CM7)</f>
        <v>45.76</v>
      </c>
      <c r="CN6" s="35">
        <f t="shared" ref="CN6:CV6" si="10">IF(CN7="",NA(),CN7)</f>
        <v>47.6</v>
      </c>
      <c r="CO6" s="35">
        <f t="shared" si="10"/>
        <v>45.76</v>
      </c>
      <c r="CP6" s="35">
        <f t="shared" si="10"/>
        <v>42.86</v>
      </c>
      <c r="CQ6" s="35">
        <f t="shared" si="10"/>
        <v>42.86</v>
      </c>
      <c r="CR6" s="35">
        <f t="shared" si="10"/>
        <v>53.24</v>
      </c>
      <c r="CS6" s="35">
        <f t="shared" si="10"/>
        <v>52.31</v>
      </c>
      <c r="CT6" s="35">
        <f t="shared" si="10"/>
        <v>60.65</v>
      </c>
      <c r="CU6" s="35">
        <f t="shared" si="10"/>
        <v>51.75</v>
      </c>
      <c r="CV6" s="35">
        <f t="shared" si="10"/>
        <v>50.68</v>
      </c>
      <c r="CW6" s="34" t="str">
        <f>IF(CW7="","",IF(CW7="-","【-】","【"&amp;SUBSTITUTE(TEXT(CW7,"#,##0.00"),"-","△")&amp;"】"))</f>
        <v>【52.23】</v>
      </c>
      <c r="CX6" s="35">
        <f>IF(CX7="",NA(),CX7)</f>
        <v>57.05</v>
      </c>
      <c r="CY6" s="35">
        <f t="shared" ref="CY6:DG6" si="11">IF(CY7="",NA(),CY7)</f>
        <v>59.41</v>
      </c>
      <c r="CZ6" s="35">
        <f t="shared" si="11"/>
        <v>62.03</v>
      </c>
      <c r="DA6" s="35">
        <f t="shared" si="11"/>
        <v>62.97</v>
      </c>
      <c r="DB6" s="35">
        <f t="shared" si="11"/>
        <v>64.16</v>
      </c>
      <c r="DC6" s="35">
        <f t="shared" si="11"/>
        <v>84.07</v>
      </c>
      <c r="DD6" s="35">
        <f t="shared" si="11"/>
        <v>84.32</v>
      </c>
      <c r="DE6" s="35">
        <f t="shared" si="11"/>
        <v>84.58</v>
      </c>
      <c r="DF6" s="35">
        <f t="shared" si="11"/>
        <v>84.84</v>
      </c>
      <c r="DG6" s="35">
        <f t="shared" si="11"/>
        <v>84.86</v>
      </c>
      <c r="DH6" s="34" t="str">
        <f>IF(DH7="","",IF(DH7="-","【-】","【"&amp;SUBSTITUTE(TEXT(DH7,"#,##0.00"),"-","△")&amp;"】"))</f>
        <v>【85.82】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0.02</v>
      </c>
      <c r="EK6" s="35">
        <f t="shared" si="14"/>
        <v>0.01</v>
      </c>
      <c r="EL6" s="35">
        <f t="shared" si="14"/>
        <v>2.0499999999999998</v>
      </c>
      <c r="EM6" s="35">
        <f t="shared" si="14"/>
        <v>0.01</v>
      </c>
      <c r="EN6" s="35">
        <f t="shared" si="14"/>
        <v>0.01</v>
      </c>
      <c r="EO6" s="34" t="str">
        <f>IF(EO7="","",IF(EO7="-","【-】","【"&amp;SUBSTITUTE(TEXT(EO7,"#,##0.00"),"-","△")&amp;"】"))</f>
        <v>【0.02】</v>
      </c>
    </row>
    <row r="7" spans="1:145" s="36" customFormat="1" x14ac:dyDescent="0.15">
      <c r="A7" s="28"/>
      <c r="B7" s="37">
        <v>2018</v>
      </c>
      <c r="C7" s="37">
        <v>435104</v>
      </c>
      <c r="D7" s="37">
        <v>47</v>
      </c>
      <c r="E7" s="37">
        <v>17</v>
      </c>
      <c r="F7" s="37">
        <v>5</v>
      </c>
      <c r="G7" s="37">
        <v>0</v>
      </c>
      <c r="H7" s="37" t="s">
        <v>98</v>
      </c>
      <c r="I7" s="37" t="s">
        <v>99</v>
      </c>
      <c r="J7" s="37" t="s">
        <v>100</v>
      </c>
      <c r="K7" s="37" t="s">
        <v>101</v>
      </c>
      <c r="L7" s="37" t="s">
        <v>102</v>
      </c>
      <c r="M7" s="37" t="s">
        <v>103</v>
      </c>
      <c r="N7" s="38" t="s">
        <v>104</v>
      </c>
      <c r="O7" s="38" t="s">
        <v>105</v>
      </c>
      <c r="P7" s="38">
        <v>96.27</v>
      </c>
      <c r="Q7" s="38">
        <v>90</v>
      </c>
      <c r="R7" s="38">
        <v>3000</v>
      </c>
      <c r="S7" s="38">
        <v>4485</v>
      </c>
      <c r="T7" s="38">
        <v>94.54</v>
      </c>
      <c r="U7" s="38">
        <v>47.44</v>
      </c>
      <c r="V7" s="38">
        <v>4288</v>
      </c>
      <c r="W7" s="38">
        <v>4.01</v>
      </c>
      <c r="X7" s="38">
        <v>1069.33</v>
      </c>
      <c r="Y7" s="38">
        <v>97.27</v>
      </c>
      <c r="Z7" s="38">
        <v>96.97</v>
      </c>
      <c r="AA7" s="38">
        <v>97.32</v>
      </c>
      <c r="AB7" s="38">
        <v>96.78</v>
      </c>
      <c r="AC7" s="38">
        <v>96.13</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733.9</v>
      </c>
      <c r="BG7" s="38">
        <v>620.72</v>
      </c>
      <c r="BH7" s="38">
        <v>526.59</v>
      </c>
      <c r="BI7" s="38">
        <v>7.72</v>
      </c>
      <c r="BJ7" s="38">
        <v>2465</v>
      </c>
      <c r="BK7" s="38">
        <v>1044.8</v>
      </c>
      <c r="BL7" s="38">
        <v>1081.8</v>
      </c>
      <c r="BM7" s="38">
        <v>974.93</v>
      </c>
      <c r="BN7" s="38">
        <v>855.8</v>
      </c>
      <c r="BO7" s="38">
        <v>789.46</v>
      </c>
      <c r="BP7" s="38">
        <v>747.76</v>
      </c>
      <c r="BQ7" s="38">
        <v>44.39</v>
      </c>
      <c r="BR7" s="38">
        <v>40.39</v>
      </c>
      <c r="BS7" s="38">
        <v>64.3</v>
      </c>
      <c r="BT7" s="38">
        <v>58.01</v>
      </c>
      <c r="BU7" s="38">
        <v>57.44</v>
      </c>
      <c r="BV7" s="38">
        <v>50.82</v>
      </c>
      <c r="BW7" s="38">
        <v>52.19</v>
      </c>
      <c r="BX7" s="38">
        <v>55.32</v>
      </c>
      <c r="BY7" s="38">
        <v>59.8</v>
      </c>
      <c r="BZ7" s="38">
        <v>57.77</v>
      </c>
      <c r="CA7" s="38">
        <v>59.51</v>
      </c>
      <c r="CB7" s="38">
        <v>349.07</v>
      </c>
      <c r="CC7" s="38">
        <v>370.26</v>
      </c>
      <c r="CD7" s="38">
        <v>250.1</v>
      </c>
      <c r="CE7" s="38">
        <v>298.77</v>
      </c>
      <c r="CF7" s="38">
        <v>303.25</v>
      </c>
      <c r="CG7" s="38">
        <v>300.52</v>
      </c>
      <c r="CH7" s="38">
        <v>296.14</v>
      </c>
      <c r="CI7" s="38">
        <v>283.17</v>
      </c>
      <c r="CJ7" s="38">
        <v>263.76</v>
      </c>
      <c r="CK7" s="38">
        <v>274.35000000000002</v>
      </c>
      <c r="CL7" s="38">
        <v>261.45999999999998</v>
      </c>
      <c r="CM7" s="38">
        <v>45.76</v>
      </c>
      <c r="CN7" s="38">
        <v>47.6</v>
      </c>
      <c r="CO7" s="38">
        <v>45.76</v>
      </c>
      <c r="CP7" s="38">
        <v>42.86</v>
      </c>
      <c r="CQ7" s="38">
        <v>42.86</v>
      </c>
      <c r="CR7" s="38">
        <v>53.24</v>
      </c>
      <c r="CS7" s="38">
        <v>52.31</v>
      </c>
      <c r="CT7" s="38">
        <v>60.65</v>
      </c>
      <c r="CU7" s="38">
        <v>51.75</v>
      </c>
      <c r="CV7" s="38">
        <v>50.68</v>
      </c>
      <c r="CW7" s="38">
        <v>52.23</v>
      </c>
      <c r="CX7" s="38">
        <v>57.05</v>
      </c>
      <c r="CY7" s="38">
        <v>59.41</v>
      </c>
      <c r="CZ7" s="38">
        <v>62.03</v>
      </c>
      <c r="DA7" s="38">
        <v>62.97</v>
      </c>
      <c r="DB7" s="38">
        <v>64.16</v>
      </c>
      <c r="DC7" s="38">
        <v>84.07</v>
      </c>
      <c r="DD7" s="38">
        <v>84.32</v>
      </c>
      <c r="DE7" s="38">
        <v>84.58</v>
      </c>
      <c r="DF7" s="38">
        <v>84.84</v>
      </c>
      <c r="DG7" s="38">
        <v>84.86</v>
      </c>
      <c r="DH7" s="38">
        <v>85.82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0.02</v>
      </c>
      <c r="EK7" s="38">
        <v>0.01</v>
      </c>
      <c r="EL7" s="38">
        <v>2.0499999999999998</v>
      </c>
      <c r="EM7" s="38">
        <v>0.01</v>
      </c>
      <c r="EN7" s="38">
        <v>0.01</v>
      </c>
      <c r="EO7" s="38">
        <v>0.02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髙山　沙織</cp:lastModifiedBy>
  <cp:lastPrinted>2020-01-29T07:55:31Z</cp:lastPrinted>
  <dcterms:created xsi:type="dcterms:W3CDTF">2019-12-05T05:23:31Z</dcterms:created>
  <dcterms:modified xsi:type="dcterms:W3CDTF">2020-01-29T08:11:25Z</dcterms:modified>
  <cp:category/>
</cp:coreProperties>
</file>