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data\地域整備課\【20】管理係\150経営比較分析\H30\下水道（法非適）\"/>
    </mc:Choice>
  </mc:AlternateContent>
  <workbookProtection workbookAlgorithmName="SHA-512" workbookHashValue="HS+kkNJNdrlQo8CZLugMT7ieGT/GJr+SLK9w8S6g6PB1YHUn08ZTlsVZZmoiDsmEyXKckOQ8ln8hA44kzAz0BQ==" workbookSaltValue="zu77GVc/a+Wagxb9XiesWA==" workbookSpinCount="100000" lockStructure="1"/>
  <bookViews>
    <workbookView xWindow="0" yWindow="0" windowWidth="19200" windowHeight="1120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<sst xmlns="http://schemas.openxmlformats.org/spreadsheetml/2006/main" count="249" uniqueCount="114">
  <si>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</si>
  <si>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</si>
  <si>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</si>
  <si>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</si>
  <si>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</si>
  <si>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</si>
  <si>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</si>
  <si>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</si>
  <si>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</si>
  <si>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</si>
  <si>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</si>
  <si>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</si>
  <si>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</si>
  <si>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</si>
  <si>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</si>
  <si>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</si>
  <si>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</si>
  <si>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</si>
  <si>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</si>
  <si>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</si>
  <si>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</si>
  <si>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</si>
  <si>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</si>
  <si>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</si>
  <si>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</si>
  <si>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</si>
  <si>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</si>
  <si>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</si>
  <si>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</si>
  <si>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</si>
  <si>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</si>
  <si>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</si>
  <si>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</si>
  <si>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</si>
  <si>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</si>
  <si>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</si>
  <si>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</si>
  <si>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</si>
  <si>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</si>
  <si>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</si>
  <si>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</si>
  <si>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</si>
  <si>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</si>
  <si>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</si>
  <si>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</si>
  <si>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</si>
  <si>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</si>
  <si>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</si>
  <si>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</si>
  <si>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</si>
  <si>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</si>
  <si>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</si>
  <si>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</si>
  <si>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</si>
  <si>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</si>
  <si>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</si>
  <si>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</si>
  <si>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</si>
  <si>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</si>
  <si>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</si>
  <si>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</si>
  <si>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</si>
  <si>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</si>
  <si>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</si>
  <si>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</si>
  <si>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</si>
  <si>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</si>
  <si>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</si>
  <si>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</si>
  <si>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</si>
  <si>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</si>
  <si>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</si>
  <si>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</si>
  <si>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</si>
  <si>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</si>
  <si>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</si>
  <si>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</si>
  <si>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</si>
  <si>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</si>
  <si>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</si>
  <si>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</si>
  <si>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</si>
  <si>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</si>
  <si>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</si>
  <si>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</si>
  <si>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</si>
  <si>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</si>
  <si>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</si>
  <si>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</si>
  <si>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</si>
  <si>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</si>
  <si>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</si>
  <si>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</si>
  <si>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</si>
  <si>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</si>
  <si>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</si>
  <si>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</si>
  <si>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</si>
  <si>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</si>
  <si>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</si>
  <si>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</si>
  <si>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</si>
  <si>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</si>
  <si>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</si>
  <si>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</si>
  <si>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</si>
  <si>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</si>
  <si>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</si>
  <si>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</si>
  <si>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</si>
  <si>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</si>
  <si>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管路等の施設の状況については、実施主体が隣接の村であり、本町はその維持管理に係る負担金を支出している状況なので、該当数値がありません。</t>
    <rPh sb="0" eb="2">
      <t>カンロ</t>
    </rPh>
    <rPh sb="2" eb="3">
      <t>トウ</t>
    </rPh>
    <rPh sb="4" eb="6">
      <t>シセツ</t>
    </rPh>
    <rPh sb="7" eb="9">
      <t>ジョウキョウ</t>
    </rPh>
    <rPh sb="15" eb="17">
      <t>ジッシ</t>
    </rPh>
    <rPh sb="17" eb="19">
      <t>シュタイ</t>
    </rPh>
    <rPh sb="20" eb="22">
      <t>リンセツ</t>
    </rPh>
    <rPh sb="23" eb="24">
      <t>ムラ</t>
    </rPh>
    <rPh sb="28" eb="30">
      <t>ホンチョウ</t>
    </rPh>
    <rPh sb="33" eb="35">
      <t>イジ</t>
    </rPh>
    <rPh sb="35" eb="37">
      <t>カンリ</t>
    </rPh>
    <rPh sb="38" eb="39">
      <t>カカ</t>
    </rPh>
    <rPh sb="40" eb="43">
      <t>フタンキン</t>
    </rPh>
    <rPh sb="44" eb="46">
      <t>シシュツ</t>
    </rPh>
    <rPh sb="50" eb="52">
      <t>ジョウキョウ</t>
    </rPh>
    <rPh sb="56" eb="58">
      <t>ガイトウ</t>
    </rPh>
    <rPh sb="58" eb="60">
      <t>スウチ</t>
    </rPh>
    <phoneticPr fontId="4"/>
  </si>
  <si>
    <t>①収益的収支比率（経常収益に対する経常費用の割合）については、水洗化率が低いことから料金収入が伸びず、起債の元金・利子が多いため低い値となっています。令和2年度料金改定を計画していることから、料金収入が上がる見込みですので、若干改善すると思われます。
④企業債残高対事業規模比率（営業収益に対する起業債現在高の割合）については、類似団体より高い状況です。要因としては、水洗化率が低いことに伴う料金収入（営業収益）が少ないためです。今後企業債現在高が減少していくことから当値も低下していく見込みです。
⑤経費回収率（使用料収入で回収すべき経費をどの程度使用料で賄えているか）については、類似団体より高い状況です。平成30年度は平成29年度から若干減少していますが、令和2年度に料金改定を予定しておりますのでまた改善していく見込みです。
⑥汚水処理原価（有収水量1㎥あたりの汚水処理費）については、類似団体より高い状況です。平成30年度が平成29年度より上昇した要因は有収水量の減少によるものです。今後有収水量が減少していくことが考えられますので、当値も上昇していく可能性があります。
⑧水洗化率（汚水処理区域内人口のうち実際に水洗便所を設置して汚水処理している人口の割合）については類似団体より低い状況です。要因としては、処理区域内の未接続者の接続が伸び悩んでいるためです。今後も新規の接続予定はなく、横ばいとなる見込みです。</t>
    <rPh sb="1" eb="4">
      <t>シュウエキテキ</t>
    </rPh>
    <rPh sb="4" eb="6">
      <t>シュウシ</t>
    </rPh>
    <rPh sb="6" eb="8">
      <t>ヒリツ</t>
    </rPh>
    <rPh sb="9" eb="11">
      <t>ケイジョウ</t>
    </rPh>
    <rPh sb="11" eb="13">
      <t>シュウエキ</t>
    </rPh>
    <rPh sb="14" eb="15">
      <t>タイ</t>
    </rPh>
    <rPh sb="17" eb="19">
      <t>ケイジョウ</t>
    </rPh>
    <rPh sb="19" eb="21">
      <t>ヒヨウ</t>
    </rPh>
    <rPh sb="22" eb="24">
      <t>ワリアイ</t>
    </rPh>
    <rPh sb="31" eb="34">
      <t>スイセンカ</t>
    </rPh>
    <rPh sb="34" eb="35">
      <t>リツ</t>
    </rPh>
    <rPh sb="36" eb="37">
      <t>ヒク</t>
    </rPh>
    <rPh sb="42" eb="44">
      <t>リョウキン</t>
    </rPh>
    <rPh sb="44" eb="46">
      <t>シュウニュウ</t>
    </rPh>
    <rPh sb="47" eb="48">
      <t>ノ</t>
    </rPh>
    <rPh sb="51" eb="53">
      <t>キサイ</t>
    </rPh>
    <rPh sb="54" eb="56">
      <t>ガンキン</t>
    </rPh>
    <rPh sb="57" eb="59">
      <t>リシ</t>
    </rPh>
    <rPh sb="60" eb="61">
      <t>オオ</t>
    </rPh>
    <rPh sb="64" eb="65">
      <t>ヒク</t>
    </rPh>
    <rPh sb="66" eb="67">
      <t>アタイ</t>
    </rPh>
    <rPh sb="75" eb="77">
      <t>レイワ</t>
    </rPh>
    <rPh sb="78" eb="79">
      <t>ネン</t>
    </rPh>
    <rPh sb="79" eb="80">
      <t>ド</t>
    </rPh>
    <rPh sb="80" eb="82">
      <t>リョウキン</t>
    </rPh>
    <rPh sb="82" eb="84">
      <t>カイテイ</t>
    </rPh>
    <rPh sb="85" eb="87">
      <t>ケイカク</t>
    </rPh>
    <rPh sb="96" eb="98">
      <t>リョウキン</t>
    </rPh>
    <rPh sb="98" eb="100">
      <t>シュウニュウ</t>
    </rPh>
    <rPh sb="101" eb="102">
      <t>ア</t>
    </rPh>
    <rPh sb="104" eb="106">
      <t>ミコ</t>
    </rPh>
    <rPh sb="112" eb="114">
      <t>ジャッカン</t>
    </rPh>
    <rPh sb="114" eb="116">
      <t>カイゼン</t>
    </rPh>
    <rPh sb="119" eb="120">
      <t>オモ</t>
    </rPh>
    <rPh sb="127" eb="129">
      <t>キギョウ</t>
    </rPh>
    <rPh sb="129" eb="130">
      <t>サイ</t>
    </rPh>
    <rPh sb="130" eb="132">
      <t>ザンダカ</t>
    </rPh>
    <rPh sb="132" eb="133">
      <t>タイ</t>
    </rPh>
    <rPh sb="133" eb="135">
      <t>ジギョウ</t>
    </rPh>
    <rPh sb="135" eb="137">
      <t>キボ</t>
    </rPh>
    <rPh sb="137" eb="139">
      <t>ヒリツ</t>
    </rPh>
    <rPh sb="140" eb="142">
      <t>エイギョウ</t>
    </rPh>
    <rPh sb="142" eb="144">
      <t>シュウエキ</t>
    </rPh>
    <rPh sb="145" eb="146">
      <t>タイ</t>
    </rPh>
    <rPh sb="148" eb="150">
      <t>キギョウ</t>
    </rPh>
    <rPh sb="150" eb="151">
      <t>サイ</t>
    </rPh>
    <rPh sb="151" eb="153">
      <t>ゲンザイ</t>
    </rPh>
    <rPh sb="153" eb="154">
      <t>ダカ</t>
    </rPh>
    <rPh sb="155" eb="157">
      <t>ワリアイ</t>
    </rPh>
    <rPh sb="164" eb="166">
      <t>ルイジ</t>
    </rPh>
    <rPh sb="166" eb="168">
      <t>ダンタイ</t>
    </rPh>
    <rPh sb="170" eb="171">
      <t>タカ</t>
    </rPh>
    <rPh sb="172" eb="174">
      <t>ジョウキョウ</t>
    </rPh>
    <rPh sb="177" eb="179">
      <t>ヨウイン</t>
    </rPh>
    <rPh sb="184" eb="187">
      <t>スイセンカ</t>
    </rPh>
    <rPh sb="187" eb="188">
      <t>リツ</t>
    </rPh>
    <rPh sb="189" eb="190">
      <t>ヒク</t>
    </rPh>
    <rPh sb="194" eb="195">
      <t>トモナ</t>
    </rPh>
    <rPh sb="196" eb="198">
      <t>リョウキン</t>
    </rPh>
    <rPh sb="198" eb="200">
      <t>シュウニュウ</t>
    </rPh>
    <rPh sb="201" eb="203">
      <t>エイギョウ</t>
    </rPh>
    <rPh sb="203" eb="205">
      <t>シュウエキ</t>
    </rPh>
    <rPh sb="207" eb="208">
      <t>スク</t>
    </rPh>
    <rPh sb="215" eb="217">
      <t>コンゴ</t>
    </rPh>
    <rPh sb="217" eb="219">
      <t>キギョウ</t>
    </rPh>
    <rPh sb="219" eb="220">
      <t>サイ</t>
    </rPh>
    <rPh sb="220" eb="222">
      <t>ゲンザイ</t>
    </rPh>
    <rPh sb="222" eb="223">
      <t>ダカ</t>
    </rPh>
    <rPh sb="224" eb="226">
      <t>ゲンショウ</t>
    </rPh>
    <rPh sb="234" eb="235">
      <t>トウ</t>
    </rPh>
    <rPh sb="235" eb="236">
      <t>アタイ</t>
    </rPh>
    <rPh sb="237" eb="239">
      <t>テイカ</t>
    </rPh>
    <rPh sb="243" eb="245">
      <t>ミコ</t>
    </rPh>
    <rPh sb="251" eb="253">
      <t>ケイヒ</t>
    </rPh>
    <rPh sb="253" eb="255">
      <t>カイシュウ</t>
    </rPh>
    <rPh sb="255" eb="256">
      <t>リツ</t>
    </rPh>
    <rPh sb="257" eb="260">
      <t>シヨウリョウ</t>
    </rPh>
    <rPh sb="260" eb="262">
      <t>シュウニュウ</t>
    </rPh>
    <rPh sb="263" eb="265">
      <t>カイシュウ</t>
    </rPh>
    <rPh sb="268" eb="270">
      <t>ケイヒ</t>
    </rPh>
    <rPh sb="273" eb="275">
      <t>テイド</t>
    </rPh>
    <rPh sb="275" eb="278">
      <t>シヨウリョウ</t>
    </rPh>
    <rPh sb="279" eb="280">
      <t>マカナ</t>
    </rPh>
    <rPh sb="292" eb="294">
      <t>ルイジ</t>
    </rPh>
    <rPh sb="294" eb="296">
      <t>ダンタイ</t>
    </rPh>
    <rPh sb="298" eb="299">
      <t>タカ</t>
    </rPh>
    <rPh sb="300" eb="302">
      <t>ジョウキョウ</t>
    </rPh>
    <rPh sb="305" eb="307">
      <t>ヘイセイ</t>
    </rPh>
    <rPh sb="309" eb="311">
      <t>ネンド</t>
    </rPh>
    <rPh sb="312" eb="314">
      <t>ヘイセイ</t>
    </rPh>
    <rPh sb="316" eb="318">
      <t>ネンド</t>
    </rPh>
    <rPh sb="320" eb="322">
      <t>ジャッカン</t>
    </rPh>
    <rPh sb="322" eb="324">
      <t>ゲンショウ</t>
    </rPh>
    <rPh sb="331" eb="333">
      <t>レイワ</t>
    </rPh>
    <rPh sb="334" eb="336">
      <t>ネンド</t>
    </rPh>
    <rPh sb="337" eb="339">
      <t>リョウキン</t>
    </rPh>
    <rPh sb="339" eb="341">
      <t>カイテイ</t>
    </rPh>
    <rPh sb="342" eb="344">
      <t>ヨテイ</t>
    </rPh>
    <rPh sb="354" eb="356">
      <t>カイゼン</t>
    </rPh>
    <rPh sb="360" eb="362">
      <t>ミコ</t>
    </rPh>
    <rPh sb="368" eb="370">
      <t>オスイ</t>
    </rPh>
    <rPh sb="370" eb="372">
      <t>ショリ</t>
    </rPh>
    <rPh sb="372" eb="374">
      <t>ゲンカ</t>
    </rPh>
    <rPh sb="375" eb="377">
      <t>ユウシュウ</t>
    </rPh>
    <rPh sb="377" eb="379">
      <t>スイリョウ</t>
    </rPh>
    <rPh sb="385" eb="387">
      <t>オスイ</t>
    </rPh>
    <rPh sb="387" eb="389">
      <t>ショリ</t>
    </rPh>
    <rPh sb="389" eb="390">
      <t>ヒ</t>
    </rPh>
    <rPh sb="410" eb="412">
      <t>ヘイセイ</t>
    </rPh>
    <rPh sb="414" eb="416">
      <t>ネンド</t>
    </rPh>
    <rPh sb="417" eb="419">
      <t>ヘイセイ</t>
    </rPh>
    <rPh sb="421" eb="422">
      <t>ネン</t>
    </rPh>
    <rPh sb="422" eb="423">
      <t>ド</t>
    </rPh>
    <rPh sb="425" eb="427">
      <t>ジョウショウ</t>
    </rPh>
    <rPh sb="429" eb="431">
      <t>ヨウイン</t>
    </rPh>
    <rPh sb="432" eb="434">
      <t>ユウシュウ</t>
    </rPh>
    <rPh sb="434" eb="436">
      <t>スイリョウ</t>
    </rPh>
    <rPh sb="437" eb="439">
      <t>ゲンショウ</t>
    </rPh>
    <rPh sb="447" eb="449">
      <t>コンゴ</t>
    </rPh>
    <rPh sb="449" eb="451">
      <t>ユウシュウ</t>
    </rPh>
    <rPh sb="451" eb="453">
      <t>スイリョウ</t>
    </rPh>
    <rPh sb="454" eb="456">
      <t>ゲンショウ</t>
    </rPh>
    <rPh sb="463" eb="464">
      <t>カンガ</t>
    </rPh>
    <rPh sb="475" eb="477">
      <t>ジョウショウ</t>
    </rPh>
    <rPh sb="481" eb="484">
      <t>カノウセイ</t>
    </rPh>
    <rPh sb="492" eb="495">
      <t>スイセンカ</t>
    </rPh>
    <rPh sb="495" eb="496">
      <t>リツ</t>
    </rPh>
    <rPh sb="497" eb="499">
      <t>オスイ</t>
    </rPh>
    <rPh sb="499" eb="501">
      <t>ショリ</t>
    </rPh>
    <rPh sb="501" eb="504">
      <t>クイキナイ</t>
    </rPh>
    <rPh sb="504" eb="506">
      <t>ジンコウ</t>
    </rPh>
    <rPh sb="509" eb="511">
      <t>ジッサイ</t>
    </rPh>
    <rPh sb="512" eb="514">
      <t>スイセン</t>
    </rPh>
    <rPh sb="514" eb="516">
      <t>ベンジョ</t>
    </rPh>
    <rPh sb="517" eb="519">
      <t>セッチ</t>
    </rPh>
    <rPh sb="521" eb="523">
      <t>オスイ</t>
    </rPh>
    <rPh sb="523" eb="525">
      <t>ショリ</t>
    </rPh>
    <rPh sb="529" eb="531">
      <t>ジンコウ</t>
    </rPh>
    <rPh sb="532" eb="534">
      <t>ワリアイ</t>
    </rPh>
    <rPh sb="546" eb="547">
      <t>ヒク</t>
    </rPh>
    <rPh sb="553" eb="555">
      <t>ヨウイン</t>
    </rPh>
    <rPh sb="560" eb="562">
      <t>ショリ</t>
    </rPh>
    <rPh sb="562" eb="565">
      <t>クイキナイ</t>
    </rPh>
    <rPh sb="566" eb="569">
      <t>ミセツゾク</t>
    </rPh>
    <rPh sb="569" eb="570">
      <t>シャ</t>
    </rPh>
    <rPh sb="571" eb="573">
      <t>セツゾク</t>
    </rPh>
    <rPh sb="574" eb="575">
      <t>ノ</t>
    </rPh>
    <rPh sb="576" eb="577">
      <t>ナヤ</t>
    </rPh>
    <rPh sb="586" eb="588">
      <t>コンゴ</t>
    </rPh>
    <rPh sb="589" eb="591">
      <t>シンキ</t>
    </rPh>
    <rPh sb="592" eb="594">
      <t>セツゾク</t>
    </rPh>
    <rPh sb="594" eb="596">
      <t>ヨテイ</t>
    </rPh>
    <rPh sb="600" eb="601">
      <t>ヨコ</t>
    </rPh>
    <rPh sb="606" eb="608">
      <t>ミコ</t>
    </rPh>
    <phoneticPr fontId="4"/>
  </si>
  <si>
    <t>平成29年度に策定しました経営戦略に記載しておりますとおり、農業集落排水事業については、一般会計からの繰入に依存している状況です（平成30年度は約70％）。処理区域内人口、水洗化人口とも減少していく見込みで、今後の事業継続もさらに厳しい状況となりますが、令和2年度に料金改定を予定しておりますので、少しでも経営が良くなるよう努めてまいります。</t>
    <rPh sb="0" eb="2">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</si>
</sst>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6A-4C71-A756-F4C5C384CDB6}"/>
            </c:ext>
          </c:extLst>
        </c:ser>
        <c:dLbls>
          <c:showLegendKey val="0"/>
          <c:showVal val="0"/>
          <c:showCatName val="0"/>
          <c:showSerName val="0"/>
          <c:showPercent val="0"/>
          <c:showBubbleSize val="0"/>
        </c:dLbls>
        <c:gapWidth val="150"/>
        <c:axId val="325623504"/>
        <c:axId val="9252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0.03</c:v>
                </c:pt>
                <c:pt idx="3" formatCode="#,##0.00;&quot;△&quot;#,##0.00">
                  <c:v>0</c:v>
                </c:pt>
                <c:pt idx="4">
                  <c:v>0.04</c:v>
                </c:pt>
              </c:numCache>
            </c:numRef>
          </c:val>
          <c:smooth val="0"/>
          <c:extLst xmlns:c16r2="http://schemas.microsoft.com/office/drawing/2015/06/chart">
            <c:ext xmlns:c16="http://schemas.microsoft.com/office/drawing/2014/chart" uri="{C3380CC4-5D6E-409C-BE32-E72D297353CC}">
              <c16:uniqueId val="{00000001-386A-4C71-A756-F4C5C384CDB6}"/>
            </c:ext>
          </c:extLst>
        </c:ser>
        <c:dLbls>
          <c:showLegendKey val="0"/>
          <c:showVal val="0"/>
          <c:showCatName val="0"/>
          <c:showSerName val="0"/>
          <c:showPercent val="0"/>
          <c:showBubbleSize val="0"/>
        </c:dLbls>
        <c:marker val="1"/>
        <c:smooth val="0"/>
        <c:axId val="325623504"/>
        <c:axId val="92522320"/>
      </c:lineChart>
      <c:dateAx>
        <c:axId val="325623504"/>
        <c:scaling>
          <c:orientation val="minMax"/>
        </c:scaling>
        <c:delete val="1"/>
        <c:axPos val="b"/>
        <c:numFmt formatCode="ge" sourceLinked="1"/>
        <c:majorTickMark val="none"/>
        <c:minorTickMark val="none"/>
        <c:tickLblPos val="none"/>
        <c:crossAx val="92522320"/>
        <c:crosses val="autoZero"/>
        <c:auto val="1"/>
        <c:lblOffset val="100"/>
        <c:baseTimeUnit val="years"/>
      </c:dateAx>
      <c:valAx>
        <c:axId val="9252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6235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B1-4F72-90F7-FD9151989B0F}"/>
            </c:ext>
          </c:extLst>
        </c:ser>
        <c:dLbls>
          <c:showLegendKey val="0"/>
          <c:showVal val="0"/>
          <c:showCatName val="0"/>
          <c:showSerName val="0"/>
          <c:showPercent val="0"/>
          <c:showBubbleSize val="0"/>
        </c:dLbls>
        <c:gapWidth val="150"/>
        <c:axId val="404938416"/>
        <c:axId val="40437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44.69</c:v>
                </c:pt>
                <c:pt idx="2">
                  <c:v>42.84</c:v>
                </c:pt>
                <c:pt idx="3">
                  <c:v>40.93</c:v>
                </c:pt>
                <c:pt idx="4">
                  <c:v>43.38</c:v>
                </c:pt>
              </c:numCache>
            </c:numRef>
          </c:val>
          <c:smooth val="0"/>
          <c:extLst xmlns:c16r2="http://schemas.microsoft.com/office/drawing/2015/06/chart">
            <c:ext xmlns:c16="http://schemas.microsoft.com/office/drawing/2014/chart" uri="{C3380CC4-5D6E-409C-BE32-E72D297353CC}">
              <c16:uniqueId val="{00000001-E5B1-4F72-90F7-FD9151989B0F}"/>
            </c:ext>
          </c:extLst>
        </c:ser>
        <c:dLbls>
          <c:showLegendKey val="0"/>
          <c:showVal val="0"/>
          <c:showCatName val="0"/>
          <c:showSerName val="0"/>
          <c:showPercent val="0"/>
          <c:showBubbleSize val="0"/>
        </c:dLbls>
        <c:marker val="1"/>
        <c:smooth val="0"/>
        <c:axId val="404938416"/>
        <c:axId val="404373800"/>
      </c:lineChart>
      <c:dateAx>
        <c:axId val="404938416"/>
        <c:scaling>
          <c:orientation val="minMax"/>
        </c:scaling>
        <c:delete val="1"/>
        <c:axPos val="b"/>
        <c:numFmt formatCode="ge" sourceLinked="1"/>
        <c:majorTickMark val="none"/>
        <c:minorTickMark val="none"/>
        <c:tickLblPos val="none"/>
        <c:crossAx val="404373800"/>
        <c:crosses val="autoZero"/>
        <c:auto val="1"/>
        <c:lblOffset val="100"/>
        <c:baseTimeUnit val="years"/>
      </c:dateAx>
      <c:valAx>
        <c:axId val="40437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93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29.14</c:v>
                </c:pt>
                <c:pt idx="2">
                  <c:v>30.91</c:v>
                </c:pt>
                <c:pt idx="3">
                  <c:v>31.55</c:v>
                </c:pt>
                <c:pt idx="4">
                  <c:v>30.38</c:v>
                </c:pt>
              </c:numCache>
            </c:numRef>
          </c:val>
          <c:extLst xmlns:c16r2="http://schemas.microsoft.com/office/drawing/2015/06/chart">
            <c:ext xmlns:c16="http://schemas.microsoft.com/office/drawing/2014/chart" uri="{C3380CC4-5D6E-409C-BE32-E72D297353CC}">
              <c16:uniqueId val="{00000000-DA59-475D-B868-E410452E14D8}"/>
            </c:ext>
          </c:extLst>
        </c:ser>
        <c:dLbls>
          <c:showLegendKey val="0"/>
          <c:showVal val="0"/>
          <c:showCatName val="0"/>
          <c:showSerName val="0"/>
          <c:showPercent val="0"/>
          <c:showBubbleSize val="0"/>
        </c:dLbls>
        <c:gapWidth val="150"/>
        <c:axId val="404369880"/>
        <c:axId val="40437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69.67</c:v>
                </c:pt>
                <c:pt idx="2">
                  <c:v>66.3</c:v>
                </c:pt>
                <c:pt idx="3">
                  <c:v>62.73</c:v>
                </c:pt>
                <c:pt idx="4">
                  <c:v>62.02</c:v>
                </c:pt>
              </c:numCache>
            </c:numRef>
          </c:val>
          <c:smooth val="0"/>
          <c:extLst xmlns:c16r2="http://schemas.microsoft.com/office/drawing/2015/06/chart">
            <c:ext xmlns:c16="http://schemas.microsoft.com/office/drawing/2014/chart" uri="{C3380CC4-5D6E-409C-BE32-E72D297353CC}">
              <c16:uniqueId val="{00000001-DA59-475D-B868-E410452E14D8}"/>
            </c:ext>
          </c:extLst>
        </c:ser>
        <c:dLbls>
          <c:showLegendKey val="0"/>
          <c:showVal val="0"/>
          <c:showCatName val="0"/>
          <c:showSerName val="0"/>
          <c:showPercent val="0"/>
          <c:showBubbleSize val="0"/>
        </c:dLbls>
        <c:marker val="1"/>
        <c:smooth val="0"/>
        <c:axId val="404369880"/>
        <c:axId val="404371448"/>
      </c:lineChart>
      <c:dateAx>
        <c:axId val="404369880"/>
        <c:scaling>
          <c:orientation val="minMax"/>
        </c:scaling>
        <c:delete val="1"/>
        <c:axPos val="b"/>
        <c:numFmt formatCode="ge" sourceLinked="1"/>
        <c:majorTickMark val="none"/>
        <c:minorTickMark val="none"/>
        <c:tickLblPos val="none"/>
        <c:crossAx val="404371448"/>
        <c:crosses val="autoZero"/>
        <c:auto val="1"/>
        <c:lblOffset val="100"/>
        <c:baseTimeUnit val="years"/>
      </c:dateAx>
      <c:valAx>
        <c:axId val="40437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6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46.2</c:v>
                </c:pt>
                <c:pt idx="2">
                  <c:v>47.74</c:v>
                </c:pt>
                <c:pt idx="3">
                  <c:v>65.400000000000006</c:v>
                </c:pt>
                <c:pt idx="4">
                  <c:v>66.14</c:v>
                </c:pt>
              </c:numCache>
            </c:numRef>
          </c:val>
          <c:extLst xmlns:c16r2="http://schemas.microsoft.com/office/drawing/2015/06/chart">
            <c:ext xmlns:c16="http://schemas.microsoft.com/office/drawing/2014/chart" uri="{C3380CC4-5D6E-409C-BE32-E72D297353CC}">
              <c16:uniqueId val="{00000000-7EC2-4C5E-A97D-F08DD72D6BE9}"/>
            </c:ext>
          </c:extLst>
        </c:ser>
        <c:dLbls>
          <c:showLegendKey val="0"/>
          <c:showVal val="0"/>
          <c:showCatName val="0"/>
          <c:showSerName val="0"/>
          <c:showPercent val="0"/>
          <c:showBubbleSize val="0"/>
        </c:dLbls>
        <c:gapWidth val="150"/>
        <c:axId val="404373408"/>
        <c:axId val="40437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C2-4C5E-A97D-F08DD72D6BE9}"/>
            </c:ext>
          </c:extLst>
        </c:ser>
        <c:dLbls>
          <c:showLegendKey val="0"/>
          <c:showVal val="0"/>
          <c:showCatName val="0"/>
          <c:showSerName val="0"/>
          <c:showPercent val="0"/>
          <c:showBubbleSize val="0"/>
        </c:dLbls>
        <c:marker val="1"/>
        <c:smooth val="0"/>
        <c:axId val="404373408"/>
        <c:axId val="404370664"/>
      </c:lineChart>
      <c:dateAx>
        <c:axId val="404373408"/>
        <c:scaling>
          <c:orientation val="minMax"/>
        </c:scaling>
        <c:delete val="1"/>
        <c:axPos val="b"/>
        <c:numFmt formatCode="ge" sourceLinked="1"/>
        <c:majorTickMark val="none"/>
        <c:minorTickMark val="none"/>
        <c:tickLblPos val="none"/>
        <c:crossAx val="404370664"/>
        <c:crosses val="autoZero"/>
        <c:auto val="1"/>
        <c:lblOffset val="100"/>
        <c:baseTimeUnit val="years"/>
      </c:dateAx>
      <c:valAx>
        <c:axId val="40437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67-479F-862C-B0B21121375C}"/>
            </c:ext>
          </c:extLst>
        </c:ser>
        <c:dLbls>
          <c:showLegendKey val="0"/>
          <c:showVal val="0"/>
          <c:showCatName val="0"/>
          <c:showSerName val="0"/>
          <c:showPercent val="0"/>
          <c:showBubbleSize val="0"/>
        </c:dLbls>
        <c:gapWidth val="150"/>
        <c:axId val="404375368"/>
        <c:axId val="40437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67-479F-862C-B0B21121375C}"/>
            </c:ext>
          </c:extLst>
        </c:ser>
        <c:dLbls>
          <c:showLegendKey val="0"/>
          <c:showVal val="0"/>
          <c:showCatName val="0"/>
          <c:showSerName val="0"/>
          <c:showPercent val="0"/>
          <c:showBubbleSize val="0"/>
        </c:dLbls>
        <c:marker val="1"/>
        <c:smooth val="0"/>
        <c:axId val="404375368"/>
        <c:axId val="404372232"/>
      </c:lineChart>
      <c:dateAx>
        <c:axId val="404375368"/>
        <c:scaling>
          <c:orientation val="minMax"/>
        </c:scaling>
        <c:delete val="1"/>
        <c:axPos val="b"/>
        <c:numFmt formatCode="ge" sourceLinked="1"/>
        <c:majorTickMark val="none"/>
        <c:minorTickMark val="none"/>
        <c:tickLblPos val="none"/>
        <c:crossAx val="404372232"/>
        <c:crosses val="autoZero"/>
        <c:auto val="1"/>
        <c:lblOffset val="100"/>
        <c:baseTimeUnit val="years"/>
      </c:dateAx>
      <c:valAx>
        <c:axId val="40437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7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4D-46E6-8118-A696DA6DB22F}"/>
            </c:ext>
          </c:extLst>
        </c:ser>
        <c:dLbls>
          <c:showLegendKey val="0"/>
          <c:showVal val="0"/>
          <c:showCatName val="0"/>
          <c:showSerName val="0"/>
          <c:showPercent val="0"/>
          <c:showBubbleSize val="0"/>
        </c:dLbls>
        <c:gapWidth val="150"/>
        <c:axId val="404371056"/>
        <c:axId val="40437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4D-46E6-8118-A696DA6DB22F}"/>
            </c:ext>
          </c:extLst>
        </c:ser>
        <c:dLbls>
          <c:showLegendKey val="0"/>
          <c:showVal val="0"/>
          <c:showCatName val="0"/>
          <c:showSerName val="0"/>
          <c:showPercent val="0"/>
          <c:showBubbleSize val="0"/>
        </c:dLbls>
        <c:marker val="1"/>
        <c:smooth val="0"/>
        <c:axId val="404371056"/>
        <c:axId val="404374192"/>
      </c:lineChart>
      <c:dateAx>
        <c:axId val="404371056"/>
        <c:scaling>
          <c:orientation val="minMax"/>
        </c:scaling>
        <c:delete val="1"/>
        <c:axPos val="b"/>
        <c:numFmt formatCode="ge" sourceLinked="1"/>
        <c:majorTickMark val="none"/>
        <c:minorTickMark val="none"/>
        <c:tickLblPos val="none"/>
        <c:crossAx val="404374192"/>
        <c:crosses val="autoZero"/>
        <c:auto val="1"/>
        <c:lblOffset val="100"/>
        <c:baseTimeUnit val="years"/>
      </c:dateAx>
      <c:valAx>
        <c:axId val="40437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7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40-409B-B127-93904BF27928}"/>
            </c:ext>
          </c:extLst>
        </c:ser>
        <c:dLbls>
          <c:showLegendKey val="0"/>
          <c:showVal val="0"/>
          <c:showCatName val="0"/>
          <c:showSerName val="0"/>
          <c:showPercent val="0"/>
          <c:showBubbleSize val="0"/>
        </c:dLbls>
        <c:gapWidth val="150"/>
        <c:axId val="404368704"/>
        <c:axId val="40493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40-409B-B127-93904BF27928}"/>
            </c:ext>
          </c:extLst>
        </c:ser>
        <c:dLbls>
          <c:showLegendKey val="0"/>
          <c:showVal val="0"/>
          <c:showCatName val="0"/>
          <c:showSerName val="0"/>
          <c:showPercent val="0"/>
          <c:showBubbleSize val="0"/>
        </c:dLbls>
        <c:marker val="1"/>
        <c:smooth val="0"/>
        <c:axId val="404368704"/>
        <c:axId val="404935672"/>
      </c:lineChart>
      <c:dateAx>
        <c:axId val="404368704"/>
        <c:scaling>
          <c:orientation val="minMax"/>
        </c:scaling>
        <c:delete val="1"/>
        <c:axPos val="b"/>
        <c:numFmt formatCode="ge" sourceLinked="1"/>
        <c:majorTickMark val="none"/>
        <c:minorTickMark val="none"/>
        <c:tickLblPos val="none"/>
        <c:crossAx val="404935672"/>
        <c:crosses val="autoZero"/>
        <c:auto val="1"/>
        <c:lblOffset val="100"/>
        <c:baseTimeUnit val="years"/>
      </c:dateAx>
      <c:valAx>
        <c:axId val="40493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A9-40F6-9467-8C4D644A7A99}"/>
            </c:ext>
          </c:extLst>
        </c:ser>
        <c:dLbls>
          <c:showLegendKey val="0"/>
          <c:showVal val="0"/>
          <c:showCatName val="0"/>
          <c:showSerName val="0"/>
          <c:showPercent val="0"/>
          <c:showBubbleSize val="0"/>
        </c:dLbls>
        <c:gapWidth val="150"/>
        <c:axId val="404939984"/>
        <c:axId val="40493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A9-40F6-9467-8C4D644A7A99}"/>
            </c:ext>
          </c:extLst>
        </c:ser>
        <c:dLbls>
          <c:showLegendKey val="0"/>
          <c:showVal val="0"/>
          <c:showCatName val="0"/>
          <c:showSerName val="0"/>
          <c:showPercent val="0"/>
          <c:showBubbleSize val="0"/>
        </c:dLbls>
        <c:marker val="1"/>
        <c:smooth val="0"/>
        <c:axId val="404939984"/>
        <c:axId val="404939592"/>
      </c:lineChart>
      <c:dateAx>
        <c:axId val="404939984"/>
        <c:scaling>
          <c:orientation val="minMax"/>
        </c:scaling>
        <c:delete val="1"/>
        <c:axPos val="b"/>
        <c:numFmt formatCode="ge" sourceLinked="1"/>
        <c:majorTickMark val="none"/>
        <c:minorTickMark val="none"/>
        <c:tickLblPos val="none"/>
        <c:crossAx val="404939592"/>
        <c:crosses val="autoZero"/>
        <c:auto val="1"/>
        <c:lblOffset val="100"/>
        <c:baseTimeUnit val="years"/>
      </c:dateAx>
      <c:valAx>
        <c:axId val="40493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93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0</c:v>
                </c:pt>
                <c:pt idx="1">
                  <c:v>0</c:v>
                </c:pt>
                <c:pt idx="2" formatCode="#,##0.00;&quot;△&quot;#,##0.00;&quot;-&quot;">
                  <c:v>2799.45</c:v>
                </c:pt>
                <c:pt idx="3" formatCode="#,##0.00;&quot;△&quot;#,##0.00;&quot;-&quot;">
                  <c:v>3873.81</c:v>
                </c:pt>
                <c:pt idx="4" formatCode="#,##0.00;&quot;△&quot;#,##0.00;&quot;-&quot;">
                  <c:v>4609.5200000000004</c:v>
                </c:pt>
              </c:numCache>
            </c:numRef>
          </c:val>
          <c:extLst xmlns:c16r2="http://schemas.microsoft.com/office/drawing/2015/06/chart">
            <c:ext xmlns:c16="http://schemas.microsoft.com/office/drawing/2014/chart" uri="{C3380CC4-5D6E-409C-BE32-E72D297353CC}">
              <c16:uniqueId val="{00000000-3FC0-4977-B2A6-95019FFFF067}"/>
            </c:ext>
          </c:extLst>
        </c:ser>
        <c:dLbls>
          <c:showLegendKey val="0"/>
          <c:showVal val="0"/>
          <c:showCatName val="0"/>
          <c:showSerName val="0"/>
          <c:showPercent val="0"/>
          <c:showBubbleSize val="0"/>
        </c:dLbls>
        <c:gapWidth val="150"/>
        <c:axId val="404934496"/>
        <c:axId val="40493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979.89</c:v>
                </c:pt>
                <c:pt idx="2">
                  <c:v>1051.43</c:v>
                </c:pt>
                <c:pt idx="3">
                  <c:v>982.29</c:v>
                </c:pt>
                <c:pt idx="4">
                  <c:v>713.28</c:v>
                </c:pt>
              </c:numCache>
            </c:numRef>
          </c:val>
          <c:smooth val="0"/>
          <c:extLst xmlns:c16r2="http://schemas.microsoft.com/office/drawing/2015/06/chart">
            <c:ext xmlns:c16="http://schemas.microsoft.com/office/drawing/2014/chart" uri="{C3380CC4-5D6E-409C-BE32-E72D297353CC}">
              <c16:uniqueId val="{00000001-3FC0-4977-B2A6-95019FFFF067}"/>
            </c:ext>
          </c:extLst>
        </c:ser>
        <c:dLbls>
          <c:showLegendKey val="0"/>
          <c:showVal val="0"/>
          <c:showCatName val="0"/>
          <c:showSerName val="0"/>
          <c:showPercent val="0"/>
          <c:showBubbleSize val="0"/>
        </c:dLbls>
        <c:marker val="1"/>
        <c:smooth val="0"/>
        <c:axId val="404934496"/>
        <c:axId val="404939200"/>
      </c:lineChart>
      <c:dateAx>
        <c:axId val="404934496"/>
        <c:scaling>
          <c:orientation val="minMax"/>
        </c:scaling>
        <c:delete val="1"/>
        <c:axPos val="b"/>
        <c:numFmt formatCode="ge" sourceLinked="1"/>
        <c:majorTickMark val="none"/>
        <c:minorTickMark val="none"/>
        <c:tickLblPos val="none"/>
        <c:crossAx val="404939200"/>
        <c:crosses val="autoZero"/>
        <c:auto val="1"/>
        <c:lblOffset val="100"/>
        <c:baseTimeUnit val="years"/>
      </c:dateAx>
      <c:valAx>
        <c:axId val="4049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9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11.24</c:v>
                </c:pt>
                <c:pt idx="2">
                  <c:v>30.66</c:v>
                </c:pt>
                <c:pt idx="3">
                  <c:v>44.57</c:v>
                </c:pt>
                <c:pt idx="4">
                  <c:v>43.39</c:v>
                </c:pt>
              </c:numCache>
            </c:numRef>
          </c:val>
          <c:extLst xmlns:c16r2="http://schemas.microsoft.com/office/drawing/2015/06/chart">
            <c:ext xmlns:c16="http://schemas.microsoft.com/office/drawing/2014/chart" uri="{C3380CC4-5D6E-409C-BE32-E72D297353CC}">
              <c16:uniqueId val="{00000000-5D68-4A37-9CA0-9F76A118296A}"/>
            </c:ext>
          </c:extLst>
        </c:ser>
        <c:dLbls>
          <c:showLegendKey val="0"/>
          <c:showVal val="0"/>
          <c:showCatName val="0"/>
          <c:showSerName val="0"/>
          <c:showPercent val="0"/>
          <c:showBubbleSize val="0"/>
        </c:dLbls>
        <c:gapWidth val="150"/>
        <c:axId val="404936064"/>
        <c:axId val="40493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41.34</c:v>
                </c:pt>
                <c:pt idx="2">
                  <c:v>40.06</c:v>
                </c:pt>
                <c:pt idx="3">
                  <c:v>41.25</c:v>
                </c:pt>
                <c:pt idx="4">
                  <c:v>40.75</c:v>
                </c:pt>
              </c:numCache>
            </c:numRef>
          </c:val>
          <c:smooth val="0"/>
          <c:extLst xmlns:c16r2="http://schemas.microsoft.com/office/drawing/2015/06/chart">
            <c:ext xmlns:c16="http://schemas.microsoft.com/office/drawing/2014/chart" uri="{C3380CC4-5D6E-409C-BE32-E72D297353CC}">
              <c16:uniqueId val="{00000001-5D68-4A37-9CA0-9F76A118296A}"/>
            </c:ext>
          </c:extLst>
        </c:ser>
        <c:dLbls>
          <c:showLegendKey val="0"/>
          <c:showVal val="0"/>
          <c:showCatName val="0"/>
          <c:showSerName val="0"/>
          <c:showPercent val="0"/>
          <c:showBubbleSize val="0"/>
        </c:dLbls>
        <c:marker val="1"/>
        <c:smooth val="0"/>
        <c:axId val="404936064"/>
        <c:axId val="404932928"/>
      </c:lineChart>
      <c:dateAx>
        <c:axId val="404936064"/>
        <c:scaling>
          <c:orientation val="minMax"/>
        </c:scaling>
        <c:delete val="1"/>
        <c:axPos val="b"/>
        <c:numFmt formatCode="ge" sourceLinked="1"/>
        <c:majorTickMark val="none"/>
        <c:minorTickMark val="none"/>
        <c:tickLblPos val="none"/>
        <c:crossAx val="404932928"/>
        <c:crosses val="autoZero"/>
        <c:auto val="1"/>
        <c:lblOffset val="100"/>
        <c:baseTimeUnit val="years"/>
      </c:dateAx>
      <c:valAx>
        <c:axId val="4049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9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1799.61</c:v>
                </c:pt>
                <c:pt idx="2">
                  <c:v>753.9</c:v>
                </c:pt>
                <c:pt idx="3">
                  <c:v>522.41</c:v>
                </c:pt>
                <c:pt idx="4">
                  <c:v>581.36</c:v>
                </c:pt>
              </c:numCache>
            </c:numRef>
          </c:val>
          <c:extLst xmlns:c16r2="http://schemas.microsoft.com/office/drawing/2015/06/chart">
            <c:ext xmlns:c16="http://schemas.microsoft.com/office/drawing/2014/chart" uri="{C3380CC4-5D6E-409C-BE32-E72D297353CC}">
              <c16:uniqueId val="{00000000-C75D-48DA-BDB6-FE22A8992880}"/>
            </c:ext>
          </c:extLst>
        </c:ser>
        <c:dLbls>
          <c:showLegendKey val="0"/>
          <c:showVal val="0"/>
          <c:showCatName val="0"/>
          <c:showSerName val="0"/>
          <c:showPercent val="0"/>
          <c:showBubbleSize val="0"/>
        </c:dLbls>
        <c:gapWidth val="150"/>
        <c:axId val="404934104"/>
        <c:axId val="40493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357.49</c:v>
                </c:pt>
                <c:pt idx="2">
                  <c:v>355.22</c:v>
                </c:pt>
                <c:pt idx="3">
                  <c:v>334.48</c:v>
                </c:pt>
                <c:pt idx="4">
                  <c:v>311.70999999999998</c:v>
                </c:pt>
              </c:numCache>
            </c:numRef>
          </c:val>
          <c:smooth val="0"/>
          <c:extLst xmlns:c16r2="http://schemas.microsoft.com/office/drawing/2015/06/chart">
            <c:ext xmlns:c16="http://schemas.microsoft.com/office/drawing/2014/chart" uri="{C3380CC4-5D6E-409C-BE32-E72D297353CC}">
              <c16:uniqueId val="{00000001-C75D-48DA-BDB6-FE22A8992880}"/>
            </c:ext>
          </c:extLst>
        </c:ser>
        <c:dLbls>
          <c:showLegendKey val="0"/>
          <c:showVal val="0"/>
          <c:showCatName val="0"/>
          <c:showSerName val="0"/>
          <c:showPercent val="0"/>
          <c:showBubbleSize val="0"/>
        </c:dLbls>
        <c:marker val="1"/>
        <c:smooth val="0"/>
        <c:axId val="404934104"/>
        <c:axId val="404937240"/>
      </c:lineChart>
      <c:dateAx>
        <c:axId val="404934104"/>
        <c:scaling>
          <c:orientation val="minMax"/>
        </c:scaling>
        <c:delete val="1"/>
        <c:axPos val="b"/>
        <c:numFmt formatCode="ge" sourceLinked="1"/>
        <c:majorTickMark val="none"/>
        <c:minorTickMark val="none"/>
        <c:tickLblPos val="none"/>
        <c:crossAx val="404937240"/>
        <c:crosses val="autoZero"/>
        <c:auto val="1"/>
        <c:lblOffset val="100"/>
        <c:baseTimeUnit val="years"/>
      </c:dateAx>
      <c:valAx>
        <c:axId val="40493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93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錦町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8">
        <f>データ!S6</f>
        <v>10671</v>
      </c>
      <c r="AM8" s="68"/>
      <c r="AN8" s="68"/>
      <c r="AO8" s="68"/>
      <c r="AP8" s="68"/>
      <c r="AQ8" s="68"/>
      <c r="AR8" s="68"/>
      <c r="AS8" s="68"/>
      <c r="AT8" s="67">
        <f>データ!T6</f>
        <v>85.04</v>
      </c>
      <c r="AU8" s="67"/>
      <c r="AV8" s="67"/>
      <c r="AW8" s="67"/>
      <c r="AX8" s="67"/>
      <c r="AY8" s="67"/>
      <c r="AZ8" s="67"/>
      <c r="BA8" s="67"/>
      <c r="BB8" s="67">
        <f>データ!U6</f>
        <v>125.48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1.5</v>
      </c>
      <c r="Q10" s="67"/>
      <c r="R10" s="67"/>
      <c r="S10" s="67"/>
      <c r="T10" s="67"/>
      <c r="U10" s="67"/>
      <c r="V10" s="67"/>
      <c r="W10" s="67">
        <f>データ!Q6</f>
        <v>100</v>
      </c>
      <c r="X10" s="67"/>
      <c r="Y10" s="67"/>
      <c r="Z10" s="67"/>
      <c r="AA10" s="67"/>
      <c r="AB10" s="67"/>
      <c r="AC10" s="67"/>
      <c r="AD10" s="68">
        <f>データ!R6</f>
        <v>4210</v>
      </c>
      <c r="AE10" s="68"/>
      <c r="AF10" s="68"/>
      <c r="AG10" s="68"/>
      <c r="AH10" s="68"/>
      <c r="AI10" s="68"/>
      <c r="AJ10" s="68"/>
      <c r="AK10" s="2"/>
      <c r="AL10" s="68">
        <f>データ!V6</f>
        <v>158</v>
      </c>
      <c r="AM10" s="68"/>
      <c r="AN10" s="68"/>
      <c r="AO10" s="68"/>
      <c r="AP10" s="68"/>
      <c r="AQ10" s="68"/>
      <c r="AR10" s="68"/>
      <c r="AS10" s="68"/>
      <c r="AT10" s="67">
        <f>データ!W6</f>
        <v>0.35</v>
      </c>
      <c r="AU10" s="67"/>
      <c r="AV10" s="67"/>
      <c r="AW10" s="67"/>
      <c r="AX10" s="67"/>
      <c r="AY10" s="67"/>
      <c r="AZ10" s="67"/>
      <c r="BA10" s="67"/>
      <c r="BB10" s="67">
        <f>データ!X6</f>
        <v>451.43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2VaWvAo6Dl/06+qZtGOfsM9g67QxHAKZxGqs0d6JrtGLW/roxwjEcjiQx0iRDSVjTS9JP6inIL2nVqWfh8uMaw==" saltValue="1+6/0ohegKt8DRtFlGPu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435015</v>
      </c>
      <c r="D6" s="33">
        <f t="shared" si="3"/>
        <v>47</v>
      </c>
      <c r="E6" s="33">
        <f t="shared" si="3"/>
        <v>17</v>
      </c>
      <c r="F6" s="33">
        <f t="shared" si="3"/>
        <v>5</v>
      </c>
      <c r="G6" s="33">
        <f t="shared" si="3"/>
        <v>0</v>
      </c>
      <c r="H6" s="33" t="str">
        <f t="shared" si="3"/>
        <v>熊本県　錦町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1.5</v>
      </c>
      <c r="Q6" s="34">
        <f t="shared" si="3"/>
        <v>100</v>
      </c>
      <c r="R6" s="34">
        <f t="shared" si="3"/>
        <v>4210</v>
      </c>
      <c r="S6" s="34">
        <f t="shared" si="3"/>
        <v>10671</v>
      </c>
      <c r="T6" s="34">
        <f t="shared" si="3"/>
        <v>85.04</v>
      </c>
      <c r="U6" s="34">
        <f t="shared" si="3"/>
        <v>125.48</v>
      </c>
      <c r="V6" s="34">
        <f t="shared" si="3"/>
        <v>158</v>
      </c>
      <c r="W6" s="34">
        <f t="shared" si="3"/>
        <v>0.35</v>
      </c>
      <c r="X6" s="34">
        <f t="shared" si="3"/>
        <v>451.43</v>
      </c>
      <c r="Y6" s="35" t="str">
        <f>IF(Y7="",NA(),Y7)</f>
        <v>-</v>
      </c>
      <c r="Z6" s="35">
        <f t="shared" ref="Z6:AH6" si="4">IF(Z7="",NA(),Z7)</f>
        <v>46.2</v>
      </c>
      <c r="AA6" s="35">
        <f t="shared" si="4"/>
        <v>47.74</v>
      </c>
      <c r="AB6" s="35">
        <f t="shared" si="4"/>
        <v>65.400000000000006</v>
      </c>
      <c r="AC6" s="35">
        <f t="shared" si="4"/>
        <v>66.14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4">
        <f t="shared" ref="BG6:BO6" si="7">IF(BG7="",NA(),BG7)</f>
        <v>0</v>
      </c>
      <c r="BH6" s="35">
        <f t="shared" si="7"/>
        <v>2799.45</v>
      </c>
      <c r="BI6" s="35">
        <f t="shared" si="7"/>
        <v>3873.81</v>
      </c>
      <c r="BJ6" s="35">
        <f t="shared" si="7"/>
        <v>4609.5200000000004</v>
      </c>
      <c r="BK6" s="35" t="str">
        <f t="shared" si="7"/>
        <v>-</v>
      </c>
      <c r="BL6" s="35">
        <f t="shared" si="7"/>
        <v>979.89</v>
      </c>
      <c r="BM6" s="35">
        <f t="shared" si="7"/>
        <v>1051.43</v>
      </c>
      <c r="BN6" s="35">
        <f t="shared" si="7"/>
        <v>982.29</v>
      </c>
      <c r="BO6" s="35">
        <f t="shared" si="7"/>
        <v>713.28</v>
      </c>
      <c r="BP6" s="34" t="str">
        <f>IF(BP7="","",IF(BP7="-","【-】","【"&amp;SUBSTITUTE(TEXT(BP7,"#,##0.00"),"-","△")&amp;"】"))</f>
        <v>【747.76】</v>
      </c>
      <c r="BQ6" s="35" t="str">
        <f>IF(BQ7="",NA(),BQ7)</f>
        <v>-</v>
      </c>
      <c r="BR6" s="35">
        <f t="shared" ref="BR6:BZ6" si="8">IF(BR7="",NA(),BR7)</f>
        <v>11.24</v>
      </c>
      <c r="BS6" s="35">
        <f t="shared" si="8"/>
        <v>30.66</v>
      </c>
      <c r="BT6" s="35">
        <f t="shared" si="8"/>
        <v>44.57</v>
      </c>
      <c r="BU6" s="35">
        <f t="shared" si="8"/>
        <v>43.39</v>
      </c>
      <c r="BV6" s="35" t="str">
        <f t="shared" si="8"/>
        <v>-</v>
      </c>
      <c r="BW6" s="35">
        <f t="shared" si="8"/>
        <v>41.34</v>
      </c>
      <c r="BX6" s="35">
        <f t="shared" si="8"/>
        <v>40.06</v>
      </c>
      <c r="BY6" s="35">
        <f t="shared" si="8"/>
        <v>41.25</v>
      </c>
      <c r="BZ6" s="35">
        <f t="shared" si="8"/>
        <v>40.75</v>
      </c>
      <c r="CA6" s="34" t="str">
        <f>IF(CA7="","",IF(CA7="-","【-】","【"&amp;SUBSTITUTE(TEXT(CA7,"#,##0.00"),"-","△")&amp;"】"))</f>
        <v>【59.51】</v>
      </c>
      <c r="CB6" s="35" t="str">
        <f>IF(CB7="",NA(),CB7)</f>
        <v>-</v>
      </c>
      <c r="CC6" s="35">
        <f t="shared" ref="CC6:CK6" si="9">IF(CC7="",NA(),CC7)</f>
        <v>1799.61</v>
      </c>
      <c r="CD6" s="35">
        <f t="shared" si="9"/>
        <v>753.9</v>
      </c>
      <c r="CE6" s="35">
        <f t="shared" si="9"/>
        <v>522.41</v>
      </c>
      <c r="CF6" s="35">
        <f t="shared" si="9"/>
        <v>581.36</v>
      </c>
      <c r="CG6" s="35" t="str">
        <f t="shared" si="9"/>
        <v>-</v>
      </c>
      <c r="CH6" s="35">
        <f t="shared" si="9"/>
        <v>357.49</v>
      </c>
      <c r="CI6" s="35">
        <f t="shared" si="9"/>
        <v>355.22</v>
      </c>
      <c r="CJ6" s="35">
        <f t="shared" si="9"/>
        <v>334.48</v>
      </c>
      <c r="CK6" s="35">
        <f t="shared" si="9"/>
        <v>311.70999999999998</v>
      </c>
      <c r="CL6" s="34" t="str">
        <f>IF(CL7="","",IF(CL7="-","【-】","【"&amp;SUBSTITUTE(TEXT(CL7,"#,##0.00"),"-","△")&amp;"】"))</f>
        <v>【261.46】</v>
      </c>
      <c r="CM6" s="35" t="str">
        <f>IF(CM7="",NA(),CM7)</f>
        <v>-</v>
      </c>
      <c r="CN6" s="35" t="str">
        <f t="shared" ref="CN6:CV6" si="10">IF(CN7="",NA(),CN7)</f>
        <v>-</v>
      </c>
      <c r="CO6" s="35" t="str">
        <f t="shared" si="10"/>
        <v>-</v>
      </c>
      <c r="CP6" s="35" t="str">
        <f t="shared" si="10"/>
        <v>-</v>
      </c>
      <c r="CQ6" s="35" t="str">
        <f t="shared" si="10"/>
        <v>-</v>
      </c>
      <c r="CR6" s="35" t="str">
        <f t="shared" si="10"/>
        <v>-</v>
      </c>
      <c r="CS6" s="35">
        <f t="shared" si="10"/>
        <v>44.69</v>
      </c>
      <c r="CT6" s="35">
        <f t="shared" si="10"/>
        <v>42.84</v>
      </c>
      <c r="CU6" s="35">
        <f t="shared" si="10"/>
        <v>40.93</v>
      </c>
      <c r="CV6" s="35">
        <f t="shared" si="10"/>
        <v>43.38</v>
      </c>
      <c r="CW6" s="34" t="str">
        <f>IF(CW7="","",IF(CW7="-","【-】","【"&amp;SUBSTITUTE(TEXT(CW7,"#,##0.00"),"-","△")&amp;"】"))</f>
        <v>【52.23】</v>
      </c>
      <c r="CX6" s="35" t="str">
        <f>IF(CX7="",NA(),CX7)</f>
        <v>-</v>
      </c>
      <c r="CY6" s="35">
        <f t="shared" ref="CY6:DG6" si="11">IF(CY7="",NA(),CY7)</f>
        <v>29.14</v>
      </c>
      <c r="CZ6" s="35">
        <f t="shared" si="11"/>
        <v>30.91</v>
      </c>
      <c r="DA6" s="35">
        <f t="shared" si="11"/>
        <v>31.55</v>
      </c>
      <c r="DB6" s="35">
        <f t="shared" si="11"/>
        <v>30.38</v>
      </c>
      <c r="DC6" s="35" t="str">
        <f t="shared" si="11"/>
        <v>-</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435015</v>
      </c>
      <c r="D7" s="37">
        <v>47</v>
      </c>
      <c r="E7" s="37">
        <v>17</v>
      </c>
      <c r="F7" s="37">
        <v>5</v>
      </c>
      <c r="G7" s="37">
        <v>0</v>
      </c>
      <c r="H7" s="37" t="s">
        <v>98</v>
      </c>
      <c r="I7" s="37" t="s">
        <v>99</v>
      </c>
      <c r="J7" s="37" t="s">
        <v>100</v>
      </c>
      <c r="K7" s="37" t="s">
        <v>101</v>
      </c>
      <c r="L7" s="37" t="s">
        <v>102</v>
      </c>
      <c r="M7" s="37" t="s">
        <v>103</v>
      </c>
      <c r="N7" s="38" t="s">
        <v>104</v>
      </c>
      <c r="O7" s="38" t="s">
        <v>105</v>
      </c>
      <c r="P7" s="38">
        <v>1.5</v>
      </c>
      <c r="Q7" s="38">
        <v>100</v>
      </c>
      <c r="R7" s="38">
        <v>4210</v>
      </c>
      <c r="S7" s="38">
        <v>10671</v>
      </c>
      <c r="T7" s="38">
        <v>85.04</v>
      </c>
      <c r="U7" s="38">
        <v>125.48</v>
      </c>
      <c r="V7" s="38">
        <v>158</v>
      </c>
      <c r="W7" s="38">
        <v>0.35</v>
      </c>
      <c r="X7" s="38">
        <v>451.43</v>
      </c>
      <c r="Y7" s="38" t="s">
        <v>104</v>
      </c>
      <c r="Z7" s="38">
        <v>46.2</v>
      </c>
      <c r="AA7" s="38">
        <v>47.74</v>
      </c>
      <c r="AB7" s="38">
        <v>65.400000000000006</v>
      </c>
      <c r="AC7" s="38">
        <v>66.14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v>0</v>
      </c>
      <c r="BH7" s="38">
        <v>2799.45</v>
      </c>
      <c r="BI7" s="38">
        <v>3873.81</v>
      </c>
      <c r="BJ7" s="38">
        <v>4609.5200000000004</v>
      </c>
      <c r="BK7" s="38" t="s">
        <v>104</v>
      </c>
      <c r="BL7" s="38">
        <v>979.89</v>
      </c>
      <c r="BM7" s="38">
        <v>1051.43</v>
      </c>
      <c r="BN7" s="38">
        <v>982.29</v>
      </c>
      <c r="BO7" s="38">
        <v>713.28</v>
      </c>
      <c r="BP7" s="38">
        <v>747.76</v>
      </c>
      <c r="BQ7" s="38" t="s">
        <v>104</v>
      </c>
      <c r="BR7" s="38">
        <v>11.24</v>
      </c>
      <c r="BS7" s="38">
        <v>30.66</v>
      </c>
      <c r="BT7" s="38">
        <v>44.57</v>
      </c>
      <c r="BU7" s="38">
        <v>43.39</v>
      </c>
      <c r="BV7" s="38" t="s">
        <v>104</v>
      </c>
      <c r="BW7" s="38">
        <v>41.34</v>
      </c>
      <c r="BX7" s="38">
        <v>40.06</v>
      </c>
      <c r="BY7" s="38">
        <v>41.25</v>
      </c>
      <c r="BZ7" s="38">
        <v>40.75</v>
      </c>
      <c r="CA7" s="38">
        <v>59.51</v>
      </c>
      <c r="CB7" s="38" t="s">
        <v>104</v>
      </c>
      <c r="CC7" s="38">
        <v>1799.61</v>
      </c>
      <c r="CD7" s="38">
        <v>753.9</v>
      </c>
      <c r="CE7" s="38">
        <v>522.41</v>
      </c>
      <c r="CF7" s="38">
        <v>581.36</v>
      </c>
      <c r="CG7" s="38" t="s">
        <v>104</v>
      </c>
      <c r="CH7" s="38">
        <v>357.49</v>
      </c>
      <c r="CI7" s="38">
        <v>355.22</v>
      </c>
      <c r="CJ7" s="38">
        <v>334.48</v>
      </c>
      <c r="CK7" s="38">
        <v>311.70999999999998</v>
      </c>
      <c r="CL7" s="38">
        <v>261.45999999999998</v>
      </c>
      <c r="CM7" s="38" t="s">
        <v>104</v>
      </c>
      <c r="CN7" s="38" t="s">
        <v>104</v>
      </c>
      <c r="CO7" s="38" t="s">
        <v>104</v>
      </c>
      <c r="CP7" s="38" t="s">
        <v>104</v>
      </c>
      <c r="CQ7" s="38" t="s">
        <v>104</v>
      </c>
      <c r="CR7" s="38" t="s">
        <v>104</v>
      </c>
      <c r="CS7" s="38">
        <v>44.69</v>
      </c>
      <c r="CT7" s="38">
        <v>42.84</v>
      </c>
      <c r="CU7" s="38">
        <v>40.93</v>
      </c>
      <c r="CV7" s="38">
        <v>43.38</v>
      </c>
      <c r="CW7" s="38">
        <v>52.23</v>
      </c>
      <c r="CX7" s="38" t="s">
        <v>104</v>
      </c>
      <c r="CY7" s="38">
        <v>29.14</v>
      </c>
      <c r="CZ7" s="38">
        <v>30.91</v>
      </c>
      <c r="DA7" s="38">
        <v>31.55</v>
      </c>
      <c r="DB7" s="38">
        <v>30.38</v>
      </c>
      <c r="DC7" s="38" t="s">
        <v>104</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2020-01-27T07:03:16Z</cp:lastPrinted>
  <dcterms:created xsi:type="dcterms:W3CDTF">2019-12-05T05:23:29Z</dcterms:created>
  <dcterms:modified xsi:type="dcterms:W3CDTF">2020-01-27T07:57:28Z</dcterms:modified>
  <cp:category/>
</cp:coreProperties>
</file>