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Kensetu08\e\⑥決算統計及び地方公営企業関係\地方公営企業関係\経営比較分析表関係\策定・内容更新\20200114_公営企業に係る経営比較分析表（平成３０年度決算）の分析等について\20200129_報告\"/>
    </mc:Choice>
  </mc:AlternateContent>
  <workbookProtection workbookAlgorithmName="SHA-512" workbookHashValue="MoJUSgM9uSCkawxr/wj8kBD+da+Cs2SXmMOo/iCX4AKDm0KOYP5Qf4W1JpQprMa9jvrYY1RDlzIlyRmmdndRHA==" workbookSaltValue="HD9dLVpgKiZ0c2xHkfF6nQ==" workbookSpinCount="100000" lockStructure="1"/>
  <bookViews>
    <workbookView xWindow="0" yWindow="0" windowWidth="15356"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<sst xmlns="http://schemas.openxmlformats.org/spreadsheetml/2006/main" count="228" uniqueCount="114">
  <si>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</si>
  <si>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</si>
  <si>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</si>
  <si>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</si>
  <si>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</si>
  <si>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</si>
  <si>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</si>
  <si>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</si>
  <si>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</si>
  <si>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</si>
  <si>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</si>
  <si>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</si>
  <si>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</si>
  <si>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</si>
  <si>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</si>
  <si>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</si>
  <si>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</si>
  <si>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</si>
  <si>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</si>
  <si>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</si>
  <si>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</si>
  <si>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</si>
  <si>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</si>
  <si>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</si>
  <si>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</si>
  <si>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</si>
  <si>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</si>
  <si>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</si>
  <si>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</si>
  <si>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</si>
  <si>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</si>
  <si>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</si>
  <si>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</si>
  <si>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</si>
  <si>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</si>
  <si>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</si>
  <si>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</si>
  <si>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</si>
  <si>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</si>
  <si>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</si>
  <si>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</si>
  <si>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</si>
  <si>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</si>
  <si>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</si>
  <si>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</si>
  <si>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</si>
  <si>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</si>
  <si>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</si>
  <si>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</si>
  <si>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</si>
  <si>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</si>
  <si>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</si>
  <si>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</si>
  <si>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</si>
  <si>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</si>
  <si>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</si>
  <si>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</si>
  <si>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</si>
  <si>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</si>
  <si>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</si>
  <si>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</si>
  <si>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</si>
  <si>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</si>
  <si>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</si>
  <si>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</si>
  <si>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</si>
  <si>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</si>
  <si>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</si>
  <si>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</si>
  <si>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</si>
  <si>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</si>
  <si>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</si>
  <si>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</si>
  <si>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</si>
  <si>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</si>
  <si>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</si>
  <si>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</si>
  <si>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</si>
  <si>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</si>
  <si>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</si>
  <si>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</si>
  <si>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</si>
  <si>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</si>
  <si>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</si>
  <si>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</si>
  <si>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</si>
  <si>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</si>
  <si>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</si>
  <si>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</si>
  <si>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</si>
  <si>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</si>
  <si>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</si>
  <si>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</si>
  <si>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</si>
  <si>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</si>
  <si>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</si>
  <si>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</si>
  <si>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</si>
  <si>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</si>
  <si>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</si>
  <si>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</si>
  <si>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</si>
  <si>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</si>
  <si>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</si>
  <si>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</si>
  <si>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</si>
  <si>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</si>
  <si>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</si>
  <si>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</si>
  <si>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</si>
  <si>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</si>
  <si>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収益的収支比率の増加、経費回収率の減少、汚水処理原価の増加が見られるが、突発的な修繕によるものであり一時的なものと考えられる。
多少の増減はあるものの、比較的安定した経営となっていると思われる。
しかし今後の管渠更新への投資計画を見なすことが必要であり、収入増加につながる取組が必要になると思われる。</t>
    <rPh sb="8" eb="10">
      <t>ゾウカ</t>
    </rPh>
    <rPh sb="11" eb="13">
      <t>ケイヒ</t>
    </rPh>
    <rPh sb="13" eb="16">
      <t>カイシュウリツ</t>
    </rPh>
    <rPh sb="17" eb="19">
      <t>ゲンショウ</t>
    </rPh>
    <rPh sb="20" eb="22">
      <t>オスイ</t>
    </rPh>
    <rPh sb="22" eb="24">
      <t>ショリ</t>
    </rPh>
    <rPh sb="24" eb="26">
      <t>ゲンカ</t>
    </rPh>
    <rPh sb="27" eb="29">
      <t>ゾウカ</t>
    </rPh>
    <rPh sb="30" eb="31">
      <t>ミ</t>
    </rPh>
    <rPh sb="36" eb="39">
      <t>トッパツテキ</t>
    </rPh>
    <rPh sb="40" eb="42">
      <t>シュウゼン</t>
    </rPh>
    <rPh sb="50" eb="53">
      <t>イチジテキ</t>
    </rPh>
    <rPh sb="57" eb="58">
      <t>カンガ</t>
    </rPh>
    <rPh sb="64" eb="66">
      <t>タショウ</t>
    </rPh>
    <rPh sb="67" eb="69">
      <t>ゾウゲン</t>
    </rPh>
    <rPh sb="76" eb="79">
      <t>ヒカクテキ</t>
    </rPh>
    <rPh sb="79" eb="81">
      <t>アンテイ</t>
    </rPh>
    <rPh sb="83" eb="85">
      <t>ケイエイ</t>
    </rPh>
    <rPh sb="92" eb="93">
      <t>オモ</t>
    </rPh>
    <rPh sb="101" eb="103">
      <t>コンゴ</t>
    </rPh>
    <rPh sb="104" eb="106">
      <t>カンキョ</t>
    </rPh>
    <rPh sb="106" eb="108">
      <t>コウシン</t>
    </rPh>
    <rPh sb="110" eb="112">
      <t>トウシ</t>
    </rPh>
    <rPh sb="112" eb="114">
      <t>ケイカク</t>
    </rPh>
    <rPh sb="115" eb="116">
      <t>ミ</t>
    </rPh>
    <rPh sb="121" eb="123">
      <t>ヒツヨウ</t>
    </rPh>
    <rPh sb="127" eb="131">
      <t>シュウニュウゾウカ</t>
    </rPh>
    <rPh sb="136" eb="138">
      <t>トリクミ</t>
    </rPh>
    <rPh sb="139" eb="141">
      <t>ヒツヨウ</t>
    </rPh>
    <rPh sb="145" eb="146">
      <t>オモ</t>
    </rPh>
    <phoneticPr fontId="4"/>
  </si>
  <si>
    <t>経営的には比較的安定した経営となっていると考えられるが、今後の管渠更新に向けての、収入増加につながる取組が必要と考える。
当面は最適整備構想の策定に伴い、今後の投資計画を含めた経営改善に向けた計画を見直すこととする。
経営戦略：策定済</t>
    <rPh sb="0" eb="3">
      <t>ケイエイテキ</t>
    </rPh>
    <rPh sb="5" eb="8">
      <t>ヒカクテキ</t>
    </rPh>
    <rPh sb="8" eb="10">
      <t>アンテイ</t>
    </rPh>
    <rPh sb="12" eb="14">
      <t>ケイエイ</t>
    </rPh>
    <rPh sb="21" eb="22">
      <t>カンガ</t>
    </rPh>
    <rPh sb="28" eb="30">
      <t>コンゴ</t>
    </rPh>
    <rPh sb="31" eb="33">
      <t>カンキョ</t>
    </rPh>
    <rPh sb="33" eb="35">
      <t>コウシン</t>
    </rPh>
    <rPh sb="36" eb="37">
      <t>ム</t>
    </rPh>
    <rPh sb="41" eb="45">
      <t>シュウニュウゾウカ</t>
    </rPh>
    <rPh sb="50" eb="52">
      <t>トリクミ</t>
    </rPh>
    <rPh sb="53" eb="55">
      <t>ヒツヨウ</t>
    </rPh>
    <rPh sb="56" eb="57">
      <t>カンガ</t>
    </rPh>
    <rPh sb="61" eb="63">
      <t>トウメン</t>
    </rPh>
    <rPh sb="64" eb="66">
      <t>サイテキ</t>
    </rPh>
    <rPh sb="66" eb="68">
      <t>セイビ</t>
    </rPh>
    <rPh sb="68" eb="70">
      <t>コウソウ</t>
    </rPh>
    <rPh sb="71" eb="73">
      <t>サクテイ</t>
    </rPh>
    <rPh sb="74" eb="75">
      <t>トモナ</t>
    </rPh>
    <rPh sb="77" eb="79">
      <t>コンゴ</t>
    </rPh>
    <rPh sb="80" eb="82">
      <t>トウシ</t>
    </rPh>
    <rPh sb="82" eb="84">
      <t>ケイカク</t>
    </rPh>
    <rPh sb="85" eb="86">
      <t>フク</t>
    </rPh>
    <rPh sb="88" eb="90">
      <t>ケイエイ</t>
    </rPh>
    <rPh sb="90" eb="92">
      <t>カイゼン</t>
    </rPh>
    <rPh sb="93" eb="94">
      <t>ム</t>
    </rPh>
    <rPh sb="96" eb="98">
      <t>ケイカク</t>
    </rPh>
    <rPh sb="99" eb="101">
      <t>ミナオ</t>
    </rPh>
    <phoneticPr fontId="4"/>
  </si>
  <si>
    <t>平成１２年からの供用開始であり、現段階では老朽化の影響は少ないと思われる。
本年度に策定予定の最適整備構想の結果から更新の取組が必要と考える。</t>
    <rPh sb="0" eb="2">
      <t>ヘイセイ</t>
    </rPh>
    <rPh sb="4" eb="5">
      <t>ネン</t>
    </rPh>
    <rPh sb="8" eb="10">
      <t>キョウヨウ</t>
    </rPh>
    <rPh sb="10" eb="12">
      <t>カイシ</t>
    </rPh>
    <rPh sb="16" eb="19">
      <t>ゲンダンカイ</t>
    </rPh>
    <rPh sb="21" eb="24">
      <t>ロウキュウカ</t>
    </rPh>
    <rPh sb="25" eb="27">
      <t>エイキョウ</t>
    </rPh>
    <rPh sb="28" eb="29">
      <t>スク</t>
    </rPh>
    <rPh sb="32" eb="33">
      <t>オモ</t>
    </rPh>
    <rPh sb="38" eb="40">
      <t>ホンネン</t>
    </rPh>
    <rPh sb="42" eb="44">
      <t>サクテイ</t>
    </rPh>
    <rPh sb="44" eb="46">
      <t>ヨテイ</t>
    </rPh>
    <rPh sb="47" eb="49">
      <t>サイテキ</t>
    </rPh>
    <rPh sb="49" eb="51">
      <t>セイビ</t>
    </rPh>
    <rPh sb="51" eb="53">
      <t>コウソウ</t>
    </rPh>
    <rPh sb="54" eb="56">
      <t>ケッカ</t>
    </rPh>
    <rPh sb="58" eb="60">
      <t>コウシン</t>
    </rPh>
    <rPh sb="61" eb="63">
      <t>トリクミ</t>
    </rPh>
    <rPh sb="64" eb="66">
      <t>ヒツヨウ</t>
    </rPh>
    <rPh sb="67" eb="6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</si>
</sst>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16-43FD-BBAD-8CD21785F8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E016-43FD-BBAD-8CD21785F8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35.5</c:v>
                </c:pt>
                <c:pt idx="1">
                  <c:v>31.17</c:v>
                </c:pt>
                <c:pt idx="2">
                  <c:v>37.659999999999997</c:v>
                </c:pt>
                <c:pt idx="3">
                  <c:v>35.06</c:v>
                </c:pt>
                <c:pt idx="4">
                  <c:v>39.39</c:v>
                </c:pt>
              </c:numCache>
            </c:numRef>
          </c:val>
          <c:extLst>
            <c:ext xmlns:c16="http://schemas.microsoft.com/office/drawing/2014/chart" uri="{C3380CC4-5D6E-409C-BE32-E72D297353CC}">
              <c16:uniqueId val="{00000000-359B-4AAF-931A-63DF4269B3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359B-4AAF-931A-63DF4269B3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90.76</c:v>
                </c:pt>
                <c:pt idx="1">
                  <c:v>91.05</c:v>
                </c:pt>
                <c:pt idx="2">
                  <c:v>92.09</c:v>
                </c:pt>
                <c:pt idx="3">
                  <c:v>91.46</c:v>
                </c:pt>
                <c:pt idx="4">
                  <c:v>91.26</c:v>
                </c:pt>
              </c:numCache>
            </c:numRef>
          </c:val>
          <c:extLst>
            <c:ext xmlns:c16="http://schemas.microsoft.com/office/drawing/2014/chart" uri="{C3380CC4-5D6E-409C-BE32-E72D297353CC}">
              <c16:uniqueId val="{00000000-0F05-4094-AA2F-618FE1C8A7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0F05-4094-AA2F-618FE1C8A7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87.13</c:v>
                </c:pt>
                <c:pt idx="1">
                  <c:v>84.74</c:v>
                </c:pt>
                <c:pt idx="2">
                  <c:v>85.45</c:v>
                </c:pt>
                <c:pt idx="3">
                  <c:v>83.52</c:v>
                </c:pt>
                <c:pt idx="4">
                  <c:v>88.34</c:v>
                </c:pt>
              </c:numCache>
            </c:numRef>
          </c:val>
          <c:extLst>
            <c:ext xmlns:c16="http://schemas.microsoft.com/office/drawing/2014/chart" uri="{C3380CC4-5D6E-409C-BE32-E72D297353CC}">
              <c16:uniqueId val="{00000000-00DE-4A2E-A577-EA08291810E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DE-4A2E-A577-EA08291810E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11-4356-9073-DF58649FF12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11-4356-9073-DF58649FF12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CE-4BF7-9C02-EC9648B938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CE-4BF7-9C02-EC9648B938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09-42FF-9CB5-B103D4B273C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09-42FF-9CB5-B103D4B273C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F8-47A1-B3DC-4D38EBB68A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F8-47A1-B3DC-4D38EBB68A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2E-4687-852F-3E95A8A5D9B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C12E-4687-852F-3E95A8A5D9B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40.85</c:v>
                </c:pt>
                <c:pt idx="1">
                  <c:v>58.24</c:v>
                </c:pt>
                <c:pt idx="2">
                  <c:v>64.22</c:v>
                </c:pt>
                <c:pt idx="3">
                  <c:v>56.58</c:v>
                </c:pt>
                <c:pt idx="4">
                  <c:v>40.11</c:v>
                </c:pt>
              </c:numCache>
            </c:numRef>
          </c:val>
          <c:extLst>
            <c:ext xmlns:c16="http://schemas.microsoft.com/office/drawing/2014/chart" uri="{C3380CC4-5D6E-409C-BE32-E72D297353CC}">
              <c16:uniqueId val="{00000000-23A5-4483-8E59-2992050200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23A5-4483-8E59-2992050200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540.20000000000005</c:v>
                </c:pt>
                <c:pt idx="1">
                  <c:v>419.42</c:v>
                </c:pt>
                <c:pt idx="2">
                  <c:v>324.82</c:v>
                </c:pt>
                <c:pt idx="3">
                  <c:v>388.09</c:v>
                </c:pt>
                <c:pt idx="4">
                  <c:v>484.05</c:v>
                </c:pt>
              </c:numCache>
            </c:numRef>
          </c:val>
          <c:extLst>
            <c:ext xmlns:c16="http://schemas.microsoft.com/office/drawing/2014/chart" uri="{C3380CC4-5D6E-409C-BE32-E72D297353CC}">
              <c16:uniqueId val="{00000000-D4BE-4E26-8C8C-226093BB994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D4BE-4E26-8C8C-226093BB994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70" zoomScaleNormal="100" zoomScaleSheetLayoutView="70" workbookViewId="0"/>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8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8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74" t="str">
        <f>データ!H6</f>
        <v>熊本県　南小国町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850000000000001"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4080</v>
      </c>
      <c r="AM8" s="68"/>
      <c r="AN8" s="68"/>
      <c r="AO8" s="68"/>
      <c r="AP8" s="68"/>
      <c r="AQ8" s="68"/>
      <c r="AR8" s="68"/>
      <c r="AS8" s="68"/>
      <c r="AT8" s="67">
        <f>データ!T6</f>
        <v>115.9</v>
      </c>
      <c r="AU8" s="67"/>
      <c r="AV8" s="67"/>
      <c r="AW8" s="67"/>
      <c r="AX8" s="67"/>
      <c r="AY8" s="67"/>
      <c r="AZ8" s="67"/>
      <c r="BA8" s="67"/>
      <c r="BB8" s="67">
        <f>データ!U6</f>
        <v>35.200000000000003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850000000000001"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850000000000001"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10.79</v>
      </c>
      <c r="Q10" s="67"/>
      <c r="R10" s="67"/>
      <c r="S10" s="67"/>
      <c r="T10" s="67"/>
      <c r="U10" s="67"/>
      <c r="V10" s="67"/>
      <c r="W10" s="67">
        <f>データ!Q6</f>
        <v>100</v>
      </c>
      <c r="X10" s="67"/>
      <c r="Y10" s="67"/>
      <c r="Z10" s="67"/>
      <c r="AA10" s="67"/>
      <c r="AB10" s="67"/>
      <c r="AC10" s="67"/>
      <c r="AD10" s="68">
        <f>データ!R6</f>
        <v>3740</v>
      </c>
      <c r="AE10" s="68"/>
      <c r="AF10" s="68"/>
      <c r="AG10" s="68"/>
      <c r="AH10" s="68"/>
      <c r="AI10" s="68"/>
      <c r="AJ10" s="68"/>
      <c r="AK10" s="2"/>
      <c r="AL10" s="68">
        <f>データ!V6</f>
        <v>435</v>
      </c>
      <c r="AM10" s="68"/>
      <c r="AN10" s="68"/>
      <c r="AO10" s="68"/>
      <c r="AP10" s="68"/>
      <c r="AQ10" s="68"/>
      <c r="AR10" s="68"/>
      <c r="AS10" s="68"/>
      <c r="AT10" s="67">
        <f>データ!W6</f>
        <v>0.51</v>
      </c>
      <c r="AU10" s="67"/>
      <c r="AV10" s="67"/>
      <c r="AW10" s="67"/>
      <c r="AX10" s="67"/>
      <c r="AY10" s="67"/>
      <c r="AZ10" s="67"/>
      <c r="BA10" s="67"/>
      <c r="BB10" s="67">
        <f>データ!X6</f>
        <v>852.94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6"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6"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6"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6"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rVo2xx/1IldgarkRehlJl7raaZSumexeS1isy9/8FOWxp6dvHmdlLpl4GxUBWJzcy3nTcWiOq/8LpJcLlknMoQ==" saltValue="/n/lyn1Nz6mLLVt1NAHL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1" x14ac:dyDescent="0.15"/>
  <cols>
    <col min="2" max="144" width="11.8867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434230</v>
      </c>
      <c r="D6" s="33">
        <f t="shared" si="3"/>
        <v>47</v>
      </c>
      <c r="E6" s="33">
        <f t="shared" si="3"/>
        <v>17</v>
      </c>
      <c r="F6" s="33">
        <f t="shared" si="3"/>
        <v>5</v>
      </c>
      <c r="G6" s="33">
        <f t="shared" si="3"/>
        <v>0</v>
      </c>
      <c r="H6" s="33" t="str">
        <f t="shared" si="3"/>
        <v>熊本県　南小国町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10.79</v>
      </c>
      <c r="Q6" s="34">
        <f t="shared" si="3"/>
        <v>100</v>
      </c>
      <c r="R6" s="34">
        <f t="shared" si="3"/>
        <v>3740</v>
      </c>
      <c r="S6" s="34">
        <f t="shared" si="3"/>
        <v>4080</v>
      </c>
      <c r="T6" s="34">
        <f t="shared" si="3"/>
        <v>115.9</v>
      </c>
      <c r="U6" s="34">
        <f t="shared" si="3"/>
        <v>35.200000000000003</v>
      </c>
      <c r="V6" s="34">
        <f t="shared" si="3"/>
        <v>435</v>
      </c>
      <c r="W6" s="34">
        <f t="shared" si="3"/>
        <v>0.51</v>
      </c>
      <c r="X6" s="34">
        <f t="shared" si="3"/>
        <v>852.94</v>
      </c>
      <c r="Y6" s="35">
        <f>IF(Y7="",NA(),Y7)</f>
        <v>87.13</v>
      </c>
      <c r="Z6" s="35">
        <f t="shared" ref="Z6:AH6" si="4">IF(Z7="",NA(),Z7)</f>
        <v>84.74</v>
      </c>
      <c r="AA6" s="35">
        <f t="shared" si="4"/>
        <v>85.45</v>
      </c>
      <c r="AB6" s="35">
        <f t="shared" si="4"/>
        <v>83.52</v>
      </c>
      <c r="AC6" s="35">
        <f t="shared" si="4"/>
        <v>88.34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1081.8</v>
      </c>
      <c r="BM6" s="35">
        <f t="shared" si="7"/>
        <v>974.93</v>
      </c>
      <c r="BN6" s="35">
        <f t="shared" si="7"/>
        <v>855.8</v>
      </c>
      <c r="BO6" s="35">
        <f t="shared" si="7"/>
        <v>789.46</v>
      </c>
      <c r="BP6" s="34" t="str">
        <f>IF(BP7="","",IF(BP7="-","【-】","【"&amp;SUBSTITUTE(TEXT(BP7,"#,##0.00"),"-","△")&amp;"】"))</f>
        <v>【747.76】</v>
      </c>
      <c r="BQ6" s="35">
        <f>IF(BQ7="",NA(),BQ7)</f>
        <v>40.85</v>
      </c>
      <c r="BR6" s="35">
        <f t="shared" ref="BR6:BZ6" si="8">IF(BR7="",NA(),BR7)</f>
        <v>58.24</v>
      </c>
      <c r="BS6" s="35">
        <f t="shared" si="8"/>
        <v>64.22</v>
      </c>
      <c r="BT6" s="35">
        <f t="shared" si="8"/>
        <v>56.58</v>
      </c>
      <c r="BU6" s="35">
        <f t="shared" si="8"/>
        <v>40.11</v>
      </c>
      <c r="BV6" s="35">
        <f t="shared" si="8"/>
        <v>41.08</v>
      </c>
      <c r="BW6" s="35">
        <f t="shared" si="8"/>
        <v>52.19</v>
      </c>
      <c r="BX6" s="35">
        <f t="shared" si="8"/>
        <v>55.32</v>
      </c>
      <c r="BY6" s="35">
        <f t="shared" si="8"/>
        <v>59.8</v>
      </c>
      <c r="BZ6" s="35">
        <f t="shared" si="8"/>
        <v>57.77</v>
      </c>
      <c r="CA6" s="34" t="str">
        <f>IF(CA7="","",IF(CA7="-","【-】","【"&amp;SUBSTITUTE(TEXT(CA7,"#,##0.00"),"-","△")&amp;"】"))</f>
        <v>【59.51】</v>
      </c>
      <c r="CB6" s="35">
        <f>IF(CB7="",NA(),CB7)</f>
        <v>540.20000000000005</v>
      </c>
      <c r="CC6" s="35">
        <f t="shared" ref="CC6:CK6" si="9">IF(CC7="",NA(),CC7)</f>
        <v>419.42</v>
      </c>
      <c r="CD6" s="35">
        <f t="shared" si="9"/>
        <v>324.82</v>
      </c>
      <c r="CE6" s="35">
        <f t="shared" si="9"/>
        <v>388.09</v>
      </c>
      <c r="CF6" s="35">
        <f t="shared" si="9"/>
        <v>484.05</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35.5</v>
      </c>
      <c r="CN6" s="35">
        <f t="shared" ref="CN6:CV6" si="10">IF(CN7="",NA(),CN7)</f>
        <v>31.17</v>
      </c>
      <c r="CO6" s="35">
        <f t="shared" si="10"/>
        <v>37.659999999999997</v>
      </c>
      <c r="CP6" s="35">
        <f t="shared" si="10"/>
        <v>35.06</v>
      </c>
      <c r="CQ6" s="35">
        <f t="shared" si="10"/>
        <v>39.39</v>
      </c>
      <c r="CR6" s="35">
        <f t="shared" si="10"/>
        <v>44.69</v>
      </c>
      <c r="CS6" s="35">
        <f t="shared" si="10"/>
        <v>52.31</v>
      </c>
      <c r="CT6" s="35">
        <f t="shared" si="10"/>
        <v>60.65</v>
      </c>
      <c r="CU6" s="35">
        <f t="shared" si="10"/>
        <v>51.75</v>
      </c>
      <c r="CV6" s="35">
        <f t="shared" si="10"/>
        <v>50.68</v>
      </c>
      <c r="CW6" s="34" t="str">
        <f>IF(CW7="","",IF(CW7="-","【-】","【"&amp;SUBSTITUTE(TEXT(CW7,"#,##0.00"),"-","△")&amp;"】"))</f>
        <v>【52.23】</v>
      </c>
      <c r="CX6" s="35">
        <f>IF(CX7="",NA(),CX7)</f>
        <v>90.76</v>
      </c>
      <c r="CY6" s="35">
        <f t="shared" ref="CY6:DG6" si="11">IF(CY7="",NA(),CY7)</f>
        <v>91.05</v>
      </c>
      <c r="CZ6" s="35">
        <f t="shared" si="11"/>
        <v>92.09</v>
      </c>
      <c r="DA6" s="35">
        <f t="shared" si="11"/>
        <v>91.46</v>
      </c>
      <c r="DB6" s="35">
        <f t="shared" si="11"/>
        <v>91.26</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434230</v>
      </c>
      <c r="D7" s="37">
        <v>47</v>
      </c>
      <c r="E7" s="37">
        <v>17</v>
      </c>
      <c r="F7" s="37">
        <v>5</v>
      </c>
      <c r="G7" s="37">
        <v>0</v>
      </c>
      <c r="H7" s="37" t="s">
        <v>98</v>
      </c>
      <c r="I7" s="37" t="s">
        <v>99</v>
      </c>
      <c r="J7" s="37" t="s">
        <v>100</v>
      </c>
      <c r="K7" s="37" t="s">
        <v>101</v>
      </c>
      <c r="L7" s="37" t="s">
        <v>102</v>
      </c>
      <c r="M7" s="37" t="s">
        <v>103</v>
      </c>
      <c r="N7" s="38" t="s">
        <v>104</v>
      </c>
      <c r="O7" s="38" t="s">
        <v>105</v>
      </c>
      <c r="P7" s="38">
        <v>10.79</v>
      </c>
      <c r="Q7" s="38">
        <v>100</v>
      </c>
      <c r="R7" s="38">
        <v>3740</v>
      </c>
      <c r="S7" s="38">
        <v>4080</v>
      </c>
      <c r="T7" s="38">
        <v>115.9</v>
      </c>
      <c r="U7" s="38">
        <v>35.200000000000003</v>
      </c>
      <c r="V7" s="38">
        <v>435</v>
      </c>
      <c r="W7" s="38">
        <v>0.51</v>
      </c>
      <c r="X7" s="38">
        <v>852.94</v>
      </c>
      <c r="Y7" s="38">
        <v>87.13</v>
      </c>
      <c r="Z7" s="38">
        <v>84.74</v>
      </c>
      <c r="AA7" s="38">
        <v>85.45</v>
      </c>
      <c r="AB7" s="38">
        <v>83.52</v>
      </c>
      <c r="AC7" s="38">
        <v>88.34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1081.8</v>
      </c>
      <c r="BM7" s="38">
        <v>974.93</v>
      </c>
      <c r="BN7" s="38">
        <v>855.8</v>
      </c>
      <c r="BO7" s="38">
        <v>789.46</v>
      </c>
      <c r="BP7" s="38">
        <v>747.76</v>
      </c>
      <c r="BQ7" s="38">
        <v>40.85</v>
      </c>
      <c r="BR7" s="38">
        <v>58.24</v>
      </c>
      <c r="BS7" s="38">
        <v>64.22</v>
      </c>
      <c r="BT7" s="38">
        <v>56.58</v>
      </c>
      <c r="BU7" s="38">
        <v>40.11</v>
      </c>
      <c r="BV7" s="38">
        <v>41.08</v>
      </c>
      <c r="BW7" s="38">
        <v>52.19</v>
      </c>
      <c r="BX7" s="38">
        <v>55.32</v>
      </c>
      <c r="BY7" s="38">
        <v>59.8</v>
      </c>
      <c r="BZ7" s="38">
        <v>57.77</v>
      </c>
      <c r="CA7" s="38">
        <v>59.51</v>
      </c>
      <c r="CB7" s="38">
        <v>540.20000000000005</v>
      </c>
      <c r="CC7" s="38">
        <v>419.42</v>
      </c>
      <c r="CD7" s="38">
        <v>324.82</v>
      </c>
      <c r="CE7" s="38">
        <v>388.09</v>
      </c>
      <c r="CF7" s="38">
        <v>484.05</v>
      </c>
      <c r="CG7" s="38">
        <v>378.08</v>
      </c>
      <c r="CH7" s="38">
        <v>296.14</v>
      </c>
      <c r="CI7" s="38">
        <v>283.17</v>
      </c>
      <c r="CJ7" s="38">
        <v>263.76</v>
      </c>
      <c r="CK7" s="38">
        <v>274.35000000000002</v>
      </c>
      <c r="CL7" s="38">
        <v>261.45999999999998</v>
      </c>
      <c r="CM7" s="38">
        <v>35.5</v>
      </c>
      <c r="CN7" s="38">
        <v>31.17</v>
      </c>
      <c r="CO7" s="38">
        <v>37.659999999999997</v>
      </c>
      <c r="CP7" s="38">
        <v>35.06</v>
      </c>
      <c r="CQ7" s="38">
        <v>39.39</v>
      </c>
      <c r="CR7" s="38">
        <v>44.69</v>
      </c>
      <c r="CS7" s="38">
        <v>52.31</v>
      </c>
      <c r="CT7" s="38">
        <v>60.65</v>
      </c>
      <c r="CU7" s="38">
        <v>51.75</v>
      </c>
      <c r="CV7" s="38">
        <v>50.68</v>
      </c>
      <c r="CW7" s="38">
        <v>52.23</v>
      </c>
      <c r="CX7" s="38">
        <v>90.76</v>
      </c>
      <c r="CY7" s="38">
        <v>91.05</v>
      </c>
      <c r="CZ7" s="38">
        <v>92.09</v>
      </c>
      <c r="DA7" s="38">
        <v>91.46</v>
      </c>
      <c r="DB7" s="38">
        <v>91.26</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穴井 康治</cp:lastModifiedBy>
  <cp:lastPrinted>2020-01-29T09:35:47Z</cp:lastPrinted>
  <dcterms:created xsi:type="dcterms:W3CDTF">2019-12-05T05:23:25Z</dcterms:created>
  <dcterms:modified xsi:type="dcterms:W3CDTF">2020-01-29T09:35:50Z</dcterms:modified>
  <cp:category/>
</cp:coreProperties>
</file>