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7_山鹿市【上水道、病院、下水道、簡水】格納済\下水道（法非適）\"/>
    </mc:Choice>
  </mc:AlternateContent>
  <workbookProtection workbookAlgorithmName="SHA-512" workbookHashValue="kl+AZu+BjaxnLkZhEtAW7Ykw1hH8vmBMUbw0MuSjmdqmLSiS3EdVo9lGnia+ufG6EeWqzNyCqbKHlSCnF3tNZg==" workbookSaltValue="9jlbnG4ClIae07JzUmhAvQ==" workbookSpinCount="100000" lockStructure="1"/>
  <bookViews>
    <workbookView xWindow="0" yWindow="0" windowWidth="6780" windowHeight="40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<sst xmlns="http://schemas.openxmlformats.org/spreadsheetml/2006/main" count="228" uniqueCount="114">
  <si>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</si>
  <si>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</si>
  <si>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</si>
  <si>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</si>
  <si>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</si>
  <si>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</si>
  <si>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</si>
  <si>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</si>
  <si>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</si>
  <si>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</si>
  <si>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</si>
  <si>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</si>
  <si>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</si>
  <si>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</si>
  <si>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</si>
  <si>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</si>
  <si>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</si>
  <si>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</si>
  <si>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</si>
  <si>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</si>
  <si>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</si>
  <si>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</si>
  <si>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</si>
  <si>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</si>
  <si>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</si>
  <si>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</si>
  <si>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</si>
  <si>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</si>
  <si>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</si>
  <si>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</si>
  <si>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</si>
  <si>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</si>
  <si>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</si>
  <si>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</si>
  <si>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</si>
  <si>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</si>
  <si>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</si>
  <si>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</si>
  <si>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</si>
  <si>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</si>
  <si>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</si>
  <si>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</si>
  <si>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</si>
  <si>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</si>
  <si>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</si>
  <si>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</si>
  <si>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</si>
  <si>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</si>
  <si>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</si>
  <si>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</si>
  <si>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</si>
  <si>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</si>
  <si>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</si>
  <si>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</si>
  <si>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</si>
  <si>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</si>
  <si>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</si>
  <si>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</si>
  <si>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</si>
  <si>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</si>
  <si>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</si>
  <si>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</si>
  <si>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</si>
  <si>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</si>
  <si>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</si>
  <si>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</si>
  <si>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</si>
  <si>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</si>
  <si>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</si>
  <si>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</si>
  <si>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</si>
  <si>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</si>
  <si>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</si>
  <si>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</si>
  <si>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</si>
  <si>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</si>
  <si>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</si>
  <si>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</si>
  <si>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</si>
  <si>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</si>
  <si>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</si>
  <si>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</si>
  <si>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</si>
  <si>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</si>
  <si>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</si>
  <si>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</si>
  <si>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</si>
  <si>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</si>
  <si>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</si>
  <si>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</si>
  <si>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</si>
  <si>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</si>
  <si>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</si>
  <si>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</si>
  <si>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</si>
  <si>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</si>
  <si>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</si>
  <si>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</si>
  <si>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</si>
  <si>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</si>
  <si>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</si>
  <si>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</si>
  <si>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</si>
  <si>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</si>
  <si>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</si>
  <si>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</si>
  <si>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</si>
  <si>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</si>
  <si>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</si>
  <si>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</si>
  <si>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</si>
  <si>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以降に生活排水処理について、市が整備を進める農業集落排水事業から、個人が整備を行う合併処理浄化槽事業へ転換を図ることで事業計画の見直しを行った。しかし、既存の施設数が多く、施設の更新等が今後予定されている中で、収入の大半を一般会計からの繰入金に依存しているため、汚水処理経費の削減に努めながら施設の統廃合などを含めた計画的な更新により経営改革を行っていくことが必要である。なお、経営戦略は策定済みである。</t>
    <rPh sb="65" eb="67">
      <t>ジギョウ</t>
    </rPh>
    <rPh sb="67" eb="69">
      <t>ケイカク</t>
    </rPh>
    <rPh sb="70" eb="72">
      <t>ミナオ</t>
    </rPh>
    <rPh sb="74" eb="75">
      <t>オコナ</t>
    </rPh>
    <rPh sb="82" eb="84">
      <t>キゾン</t>
    </rPh>
    <rPh sb="85" eb="87">
      <t>シセツ</t>
    </rPh>
    <rPh sb="87" eb="88">
      <t>スウ</t>
    </rPh>
    <rPh sb="89" eb="90">
      <t>オオ</t>
    </rPh>
    <rPh sb="137" eb="139">
      <t>オスイ</t>
    </rPh>
    <rPh sb="139" eb="141">
      <t>ショリ</t>
    </rPh>
    <rPh sb="141" eb="143">
      <t>ケイヒ</t>
    </rPh>
    <rPh sb="144" eb="146">
      <t>サクゲン</t>
    </rPh>
    <rPh sb="147" eb="148">
      <t>ツト</t>
    </rPh>
    <rPh sb="164" eb="167">
      <t>ケイカクテキ</t>
    </rPh>
    <rPh sb="168" eb="170">
      <t>コウシン</t>
    </rPh>
    <rPh sb="178" eb="179">
      <t>オコナ</t>
    </rPh>
    <rPh sb="195" eb="197">
      <t>ケイエイ</t>
    </rPh>
    <rPh sb="197" eb="199">
      <t>センリャク</t>
    </rPh>
    <rPh sb="200" eb="202">
      <t>サクテイ</t>
    </rPh>
    <rPh sb="202" eb="203">
      <t>ズ</t>
    </rPh>
    <phoneticPr fontId="15"/>
  </si>
  <si>
    <t>老朽化については、管渠は耐用年数が長いため更新の予定はないが、処理施設を現在18箇所有しており、古い物では20年以上が経過している。そのため、31年度に全施設の最適整備構想を策定し、公共下水道への接続や統廃合等含め、計画的な更新等に努める。</t>
    <rPh sb="0" eb="3">
      <t>ロウキュウカ</t>
    </rPh>
    <rPh sb="9" eb="10">
      <t>カン</t>
    </rPh>
    <rPh sb="10" eb="11">
      <t>キョ</t>
    </rPh>
    <rPh sb="56" eb="58">
      <t>イジョウ</t>
    </rPh>
    <rPh sb="73" eb="75">
      <t>ネンド</t>
    </rPh>
    <rPh sb="76" eb="77">
      <t>ゼン</t>
    </rPh>
    <rPh sb="77" eb="79">
      <t>シセツ</t>
    </rPh>
    <rPh sb="80" eb="82">
      <t>サイテキ</t>
    </rPh>
    <rPh sb="82" eb="84">
      <t>セイビ</t>
    </rPh>
    <rPh sb="84" eb="86">
      <t>コウソウ</t>
    </rPh>
    <rPh sb="87" eb="89">
      <t>サクテイ</t>
    </rPh>
    <rPh sb="91" eb="93">
      <t>コウキョウ</t>
    </rPh>
    <rPh sb="93" eb="96">
      <t>ゲスイドウ</t>
    </rPh>
    <rPh sb="98" eb="100">
      <t>セツゾク</t>
    </rPh>
    <rPh sb="101" eb="104">
      <t>トウハイゴウ</t>
    </rPh>
    <rPh sb="104" eb="105">
      <t>トウ</t>
    </rPh>
    <rPh sb="105" eb="106">
      <t>フク</t>
    </rPh>
    <rPh sb="108" eb="111">
      <t>ケイカクテキ</t>
    </rPh>
    <rPh sb="112" eb="114">
      <t>コウシン</t>
    </rPh>
    <rPh sb="114" eb="115">
      <t>トウ</t>
    </rPh>
    <rPh sb="116" eb="117">
      <t>ツト</t>
    </rPh>
    <phoneticPr fontId="15"/>
  </si>
  <si>
    <t>①収益的収支比率（収益で費用を賄えている比率）については、徐々に改善傾向にあるが、財源を一般会計からの繰入金に依存しているため、人件費削減や民間活用、施設の統廃合といった維持管理費の削減を図ることが必要である。
⑤経費回収率は、施設数が多いことにより維持管理費が多額となっているため、できる限り100％に近づけるよう経営改善を行う必要がある。
⑥汚水処理原価（汚水処理に要した費用）については、処理施設の数が多く、人口密度の低い地域までカバーしていることから多額の維持管理費がかかり、処理費用が高くなっている。今後、人口減少に伴い使用料収入も減少が見込まれるため、維持管理費の削減や使用料の見直しの検討が必要である。
⑦施設利用率は、事業所等からの流入水量を含め設定してあるため処理能力が過大となっている。今後、人口減少や節水機器の普及に伴い、流入水量の減少が見込まれるため、公共下水道への切替や統廃合を含めた検討を行っている。
⑧水洗化率は、類似団体平均値と比較すると低い水準で推移している。高齢者世帯が多く、改善策を模索中である。</t>
    <rPh sb="1" eb="4">
      <t>シュウエキテキ</t>
    </rPh>
    <rPh sb="75" eb="77">
      <t>シセツ</t>
    </rPh>
    <rPh sb="78" eb="81">
      <t>トウハイゴウ</t>
    </rPh>
    <rPh sb="114" eb="117">
      <t>シセツスウ</t>
    </rPh>
    <rPh sb="118" eb="119">
      <t>オオ</t>
    </rPh>
    <rPh sb="125" eb="127">
      <t>イジ</t>
    </rPh>
    <rPh sb="127" eb="129">
      <t>カンリ</t>
    </rPh>
    <rPh sb="129" eb="130">
      <t>ヒ</t>
    </rPh>
    <rPh sb="131" eb="133">
      <t>タガク</t>
    </rPh>
    <rPh sb="145" eb="146">
      <t>カギ</t>
    </rPh>
    <rPh sb="152" eb="153">
      <t>チカ</t>
    </rPh>
    <rPh sb="158" eb="160">
      <t>ケイエイ</t>
    </rPh>
    <rPh sb="160" eb="162">
      <t>カイゼン</t>
    </rPh>
    <rPh sb="163" eb="164">
      <t>オコナ</t>
    </rPh>
    <rPh sb="165" eb="167">
      <t>ヒツヨウ</t>
    </rPh>
    <rPh sb="197" eb="199">
      <t>ショリ</t>
    </rPh>
    <rPh sb="199" eb="201">
      <t>シセツ</t>
    </rPh>
    <rPh sb="202" eb="203">
      <t>カズ</t>
    </rPh>
    <rPh sb="204" eb="205">
      <t>オオ</t>
    </rPh>
    <rPh sb="207" eb="209">
      <t>ジンコウ</t>
    </rPh>
    <rPh sb="209" eb="211">
      <t>ミツド</t>
    </rPh>
    <rPh sb="212" eb="213">
      <t>ヒク</t>
    </rPh>
    <rPh sb="214" eb="216">
      <t>チイキ</t>
    </rPh>
    <rPh sb="229" eb="231">
      <t>タガク</t>
    </rPh>
    <rPh sb="232" eb="234">
      <t>イジ</t>
    </rPh>
    <rPh sb="234" eb="236">
      <t>カンリ</t>
    </rPh>
    <rPh sb="236" eb="237">
      <t>ヒ</t>
    </rPh>
    <rPh sb="267" eb="268">
      <t>リョウ</t>
    </rPh>
    <rPh sb="268" eb="270">
      <t>シュウニュウ</t>
    </rPh>
    <rPh sb="299" eb="301">
      <t>ケントウ</t>
    </rPh>
    <rPh sb="310" eb="312">
      <t>シセツ</t>
    </rPh>
    <rPh sb="312" eb="315">
      <t>リヨウリツ</t>
    </rPh>
    <rPh sb="408" eb="409">
      <t>オコナ</t>
    </rPh>
    <rPh sb="416" eb="419">
      <t>スイセンカ</t>
    </rPh>
    <rPh sb="419" eb="420">
      <t>リツ</t>
    </rPh>
    <rPh sb="428" eb="429">
      <t>チ</t>
    </rPh>
    <rPh sb="447" eb="450">
      <t>コウレイシャ</t>
    </rPh>
    <rPh sb="450" eb="452">
      <t>セタイ</t>
    </rPh>
    <rPh sb="453" eb="454">
      <t>オオ</t>
    </rPh>
    <rPh sb="456" eb="459">
      <t>カイゼンサク</t>
    </rPh>
    <rPh sb="460" eb="463">
      <t>モサクチュウ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</si>
</sst>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Yu Gothic"/>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C6-4584-9F44-AECF3FBEB3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3C6-4584-9F44-AECF3FBEB3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68.510000000000005</c:v>
                </c:pt>
                <c:pt idx="1">
                  <c:v>75.78</c:v>
                </c:pt>
                <c:pt idx="2">
                  <c:v>76.36</c:v>
                </c:pt>
                <c:pt idx="3">
                  <c:v>98.72</c:v>
                </c:pt>
                <c:pt idx="4">
                  <c:v>99.13</c:v>
                </c:pt>
              </c:numCache>
            </c:numRef>
          </c:val>
          <c:extLst>
            <c:ext xmlns:c16="http://schemas.microsoft.com/office/drawing/2014/chart" uri="{C3380CC4-5D6E-409C-BE32-E72D297353CC}">
              <c16:uniqueId val="{00000000-1B78-4364-A409-65C54E3C58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8-4364-A409-65C54E3C58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AB-4A27-92F0-9A2862C17C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AB-4A27-92F0-9A2862C17C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F6-44CA-8DFC-DF5358CBB1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F6-44CA-8DFC-DF5358CBB1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68-4DB2-8E39-0A9D8A9724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8-4DB2-8E39-0A9D8A9724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6-4D6F-896C-25732468A3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6-4D6F-896C-25732468A3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A-45A5-9586-16ADDBB302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F52A-45A5-9586-16ADDBB302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33.08</c:v>
                </c:pt>
                <c:pt idx="1">
                  <c:v>36.08</c:v>
                </c:pt>
                <c:pt idx="2">
                  <c:v>37.75</c:v>
                </c:pt>
                <c:pt idx="3">
                  <c:v>62.93</c:v>
                </c:pt>
                <c:pt idx="4">
                  <c:v>63.44</c:v>
                </c:pt>
              </c:numCache>
            </c:numRef>
          </c:val>
          <c:extLst>
            <c:ext xmlns:c16="http://schemas.microsoft.com/office/drawing/2014/chart" uri="{C3380CC4-5D6E-409C-BE32-E72D297353CC}">
              <c16:uniqueId val="{00000000-C040-4936-91B1-FABA93FEF7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040-4936-91B1-FABA93FEF7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605.21</c:v>
                </c:pt>
                <c:pt idx="1">
                  <c:v>531.6</c:v>
                </c:pt>
                <c:pt idx="2">
                  <c:v>522.55999999999995</c:v>
                </c:pt>
                <c:pt idx="3">
                  <c:v>334.39</c:v>
                </c:pt>
                <c:pt idx="4">
                  <c:v>297.27999999999997</c:v>
                </c:pt>
              </c:numCache>
            </c:numRef>
          </c:val>
          <c:extLst>
            <c:ext xmlns:c16="http://schemas.microsoft.com/office/drawing/2014/chart" uri="{C3380CC4-5D6E-409C-BE32-E72D297353CC}">
              <c16:uniqueId val="{00000000-6EC8-42E4-8ABD-EBCD24EE01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EC8-42E4-8ABD-EBCD24EE01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52.49</c:v>
                </c:pt>
                <c:pt idx="1">
                  <c:v>53.97</c:v>
                </c:pt>
                <c:pt idx="2">
                  <c:v>53.64</c:v>
                </c:pt>
                <c:pt idx="3">
                  <c:v>50.65</c:v>
                </c:pt>
                <c:pt idx="4">
                  <c:v>55.52</c:v>
                </c:pt>
              </c:numCache>
            </c:numRef>
          </c:val>
          <c:extLst>
            <c:ext xmlns:c16="http://schemas.microsoft.com/office/drawing/2014/chart" uri="{C3380CC4-5D6E-409C-BE32-E72D297353CC}">
              <c16:uniqueId val="{00000000-BF67-470A-BFD1-3CC8DFF532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F67-470A-BFD1-3CC8DFF532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71.98</c:v>
                </c:pt>
                <c:pt idx="1">
                  <c:v>73.86</c:v>
                </c:pt>
                <c:pt idx="2">
                  <c:v>74.040000000000006</c:v>
                </c:pt>
                <c:pt idx="3">
                  <c:v>74.02</c:v>
                </c:pt>
                <c:pt idx="4">
                  <c:v>74.27</c:v>
                </c:pt>
              </c:numCache>
            </c:numRef>
          </c:val>
          <c:extLst>
            <c:ext xmlns:c16="http://schemas.microsoft.com/office/drawing/2014/chart" uri="{C3380CC4-5D6E-409C-BE32-E72D297353CC}">
              <c16:uniqueId val="{00000000-F07F-4493-8A84-BDC3E793723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07F-4493-8A84-BDC3E793723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16" sqref="CA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山鹿市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52244</v>
      </c>
      <c r="AM8" s="50"/>
      <c r="AN8" s="50"/>
      <c r="AO8" s="50"/>
      <c r="AP8" s="50"/>
      <c r="AQ8" s="50"/>
      <c r="AR8" s="50"/>
      <c r="AS8" s="50"/>
      <c r="AT8" s="45">
        <f>データ!T6</f>
        <v>299.69</v>
      </c>
      <c r="AU8" s="45"/>
      <c r="AV8" s="45"/>
      <c r="AW8" s="45"/>
      <c r="AX8" s="45"/>
      <c r="AY8" s="45"/>
      <c r="AZ8" s="45"/>
      <c r="BA8" s="45"/>
      <c r="BB8" s="45">
        <f>データ!U6</f>
        <v>174.33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32.299999999999997</v>
      </c>
      <c r="Q10" s="45"/>
      <c r="R10" s="45"/>
      <c r="S10" s="45"/>
      <c r="T10" s="45"/>
      <c r="U10" s="45"/>
      <c r="V10" s="45"/>
      <c r="W10" s="45">
        <f>データ!Q6</f>
        <v>84.91</v>
      </c>
      <c r="X10" s="45"/>
      <c r="Y10" s="45"/>
      <c r="Z10" s="45"/>
      <c r="AA10" s="45"/>
      <c r="AB10" s="45"/>
      <c r="AC10" s="45"/>
      <c r="AD10" s="50">
        <f>データ!R6</f>
        <v>3195</v>
      </c>
      <c r="AE10" s="50"/>
      <c r="AF10" s="50"/>
      <c r="AG10" s="50"/>
      <c r="AH10" s="50"/>
      <c r="AI10" s="50"/>
      <c r="AJ10" s="50"/>
      <c r="AK10" s="2"/>
      <c r="AL10" s="50">
        <f>データ!V6</f>
        <v>16799</v>
      </c>
      <c r="AM10" s="50"/>
      <c r="AN10" s="50"/>
      <c r="AO10" s="50"/>
      <c r="AP10" s="50"/>
      <c r="AQ10" s="50"/>
      <c r="AR10" s="50"/>
      <c r="AS10" s="50"/>
      <c r="AT10" s="45">
        <f>データ!W6</f>
        <v>10.95</v>
      </c>
      <c r="AU10" s="45"/>
      <c r="AV10" s="45"/>
      <c r="AW10" s="45"/>
      <c r="AX10" s="45"/>
      <c r="AY10" s="45"/>
      <c r="AZ10" s="45"/>
      <c r="BA10" s="45"/>
      <c r="BB10" s="45">
        <f>データ!X6</f>
        <v>1534.16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KCDgEw6rSB0Rc9EKi9o27ceTR8MTaWtnfm4MBTULn5wqJ8JaiL/O9rPE+VB1yT/iKol9vSAWUhCYriAdUyCLw==" saltValue="wGz1GQ8IpJLzjutNZDqn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432083</v>
      </c>
      <c r="D6" s="33">
        <f t="shared" si="3"/>
        <v>47</v>
      </c>
      <c r="E6" s="33">
        <f t="shared" si="3"/>
        <v>17</v>
      </c>
      <c r="F6" s="33">
        <f t="shared" si="3"/>
        <v>5</v>
      </c>
      <c r="G6" s="33">
        <f t="shared" si="3"/>
        <v>0</v>
      </c>
      <c r="H6" s="33" t="str">
        <f t="shared" si="3"/>
        <v>熊本県　山鹿市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32.299999999999997</v>
      </c>
      <c r="Q6" s="34">
        <f t="shared" si="3"/>
        <v>84.91</v>
      </c>
      <c r="R6" s="34">
        <f t="shared" si="3"/>
        <v>3195</v>
      </c>
      <c r="S6" s="34">
        <f t="shared" si="3"/>
        <v>52244</v>
      </c>
      <c r="T6" s="34">
        <f t="shared" si="3"/>
        <v>299.69</v>
      </c>
      <c r="U6" s="34">
        <f t="shared" si="3"/>
        <v>174.33</v>
      </c>
      <c r="V6" s="34">
        <f t="shared" si="3"/>
        <v>16799</v>
      </c>
      <c r="W6" s="34">
        <f t="shared" si="3"/>
        <v>10.95</v>
      </c>
      <c r="X6" s="34">
        <f t="shared" si="3"/>
        <v>1534.16</v>
      </c>
      <c r="Y6" s="35">
        <f>IF(Y7="",NA(),Y7)</f>
        <v>68.510000000000005</v>
      </c>
      <c r="Z6" s="35">
        <f t="shared" ref="Z6:AH6" si="4">IF(Z7="",NA(),Z7)</f>
        <v>75.78</v>
      </c>
      <c r="AA6" s="35">
        <f t="shared" si="4"/>
        <v>76.36</v>
      </c>
      <c r="AB6" s="35">
        <f t="shared" si="4"/>
        <v>98.72</v>
      </c>
      <c r="AC6" s="35">
        <f t="shared" si="4"/>
        <v>99.13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33.08</v>
      </c>
      <c r="BR6" s="35">
        <f t="shared" ref="BR6:BZ6" si="8">IF(BR7="",NA(),BR7)</f>
        <v>36.08</v>
      </c>
      <c r="BS6" s="35">
        <f t="shared" si="8"/>
        <v>37.75</v>
      </c>
      <c r="BT6" s="35">
        <f t="shared" si="8"/>
        <v>62.93</v>
      </c>
      <c r="BU6" s="35">
        <f t="shared" si="8"/>
        <v>63.44</v>
      </c>
      <c r="BV6" s="35">
        <f t="shared" si="8"/>
        <v>50.82</v>
      </c>
      <c r="BW6" s="35">
        <f t="shared" si="8"/>
        <v>52.19</v>
      </c>
      <c r="BX6" s="35">
        <f t="shared" si="8"/>
        <v>55.32</v>
      </c>
      <c r="BY6" s="35">
        <f t="shared" si="8"/>
        <v>59.8</v>
      </c>
      <c r="BZ6" s="35">
        <f t="shared" si="8"/>
        <v>57.77</v>
      </c>
      <c r="CA6" s="34" t="str">
        <f>IF(CA7="","",IF(CA7="-","【-】","【"&amp;SUBSTITUTE(TEXT(CA7,"#,##0.00"),"-","△")&amp;"】"))</f>
        <v>【59.51】</v>
      </c>
      <c r="CB6" s="35">
        <f>IF(CB7="",NA(),CB7)</f>
        <v>605.21</v>
      </c>
      <c r="CC6" s="35">
        <f t="shared" ref="CC6:CK6" si="9">IF(CC7="",NA(),CC7)</f>
        <v>531.6</v>
      </c>
      <c r="CD6" s="35">
        <f t="shared" si="9"/>
        <v>522.55999999999995</v>
      </c>
      <c r="CE6" s="35">
        <f t="shared" si="9"/>
        <v>334.39</v>
      </c>
      <c r="CF6" s="35">
        <f t="shared" si="9"/>
        <v>297.27999999999997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52.49</v>
      </c>
      <c r="CN6" s="35">
        <f t="shared" ref="CN6:CV6" si="10">IF(CN7="",NA(),CN7)</f>
        <v>53.97</v>
      </c>
      <c r="CO6" s="35">
        <f t="shared" si="10"/>
        <v>53.64</v>
      </c>
      <c r="CP6" s="35">
        <f t="shared" si="10"/>
        <v>50.65</v>
      </c>
      <c r="CQ6" s="35">
        <f t="shared" si="10"/>
        <v>55.52</v>
      </c>
      <c r="CR6" s="35">
        <f t="shared" si="10"/>
        <v>53.24</v>
      </c>
      <c r="CS6" s="35">
        <f t="shared" si="10"/>
        <v>52.31</v>
      </c>
      <c r="CT6" s="35">
        <f t="shared" si="10"/>
        <v>60.65</v>
      </c>
      <c r="CU6" s="35">
        <f t="shared" si="10"/>
        <v>51.75</v>
      </c>
      <c r="CV6" s="35">
        <f t="shared" si="10"/>
        <v>50.68</v>
      </c>
      <c r="CW6" s="34" t="str">
        <f>IF(CW7="","",IF(CW7="-","【-】","【"&amp;SUBSTITUTE(TEXT(CW7,"#,##0.00"),"-","△")&amp;"】"))</f>
        <v>【52.23】</v>
      </c>
      <c r="CX6" s="35">
        <f>IF(CX7="",NA(),CX7)</f>
        <v>71.98</v>
      </c>
      <c r="CY6" s="35">
        <f t="shared" ref="CY6:DG6" si="11">IF(CY7="",NA(),CY7)</f>
        <v>73.86</v>
      </c>
      <c r="CZ6" s="35">
        <f t="shared" si="11"/>
        <v>74.040000000000006</v>
      </c>
      <c r="DA6" s="35">
        <f t="shared" si="11"/>
        <v>74.02</v>
      </c>
      <c r="DB6" s="35">
        <f t="shared" si="11"/>
        <v>74.27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432083</v>
      </c>
      <c r="D7" s="37">
        <v>47</v>
      </c>
      <c r="E7" s="37">
        <v>17</v>
      </c>
      <c r="F7" s="37">
        <v>5</v>
      </c>
      <c r="G7" s="37">
        <v>0</v>
      </c>
      <c r="H7" s="37" t="s">
        <v>98</v>
      </c>
      <c r="I7" s="37" t="s">
        <v>99</v>
      </c>
      <c r="J7" s="37" t="s">
        <v>100</v>
      </c>
      <c r="K7" s="37" t="s">
        <v>101</v>
      </c>
      <c r="L7" s="37" t="s">
        <v>102</v>
      </c>
      <c r="M7" s="37" t="s">
        <v>103</v>
      </c>
      <c r="N7" s="38" t="s">
        <v>104</v>
      </c>
      <c r="O7" s="38" t="s">
        <v>105</v>
      </c>
      <c r="P7" s="38">
        <v>32.299999999999997</v>
      </c>
      <c r="Q7" s="38">
        <v>84.91</v>
      </c>
      <c r="R7" s="38">
        <v>3195</v>
      </c>
      <c r="S7" s="38">
        <v>52244</v>
      </c>
      <c r="T7" s="38">
        <v>299.69</v>
      </c>
      <c r="U7" s="38">
        <v>174.33</v>
      </c>
      <c r="V7" s="38">
        <v>16799</v>
      </c>
      <c r="W7" s="38">
        <v>10.95</v>
      </c>
      <c r="X7" s="38">
        <v>1534.16</v>
      </c>
      <c r="Y7" s="38">
        <v>68.510000000000005</v>
      </c>
      <c r="Z7" s="38">
        <v>75.78</v>
      </c>
      <c r="AA7" s="38">
        <v>76.36</v>
      </c>
      <c r="AB7" s="38">
        <v>98.72</v>
      </c>
      <c r="AC7" s="38">
        <v>99.13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33.08</v>
      </c>
      <c r="BR7" s="38">
        <v>36.08</v>
      </c>
      <c r="BS7" s="38">
        <v>37.75</v>
      </c>
      <c r="BT7" s="38">
        <v>62.93</v>
      </c>
      <c r="BU7" s="38">
        <v>63.44</v>
      </c>
      <c r="BV7" s="38">
        <v>50.82</v>
      </c>
      <c r="BW7" s="38">
        <v>52.19</v>
      </c>
      <c r="BX7" s="38">
        <v>55.32</v>
      </c>
      <c r="BY7" s="38">
        <v>59.8</v>
      </c>
      <c r="BZ7" s="38">
        <v>57.77</v>
      </c>
      <c r="CA7" s="38">
        <v>59.51</v>
      </c>
      <c r="CB7" s="38">
        <v>605.21</v>
      </c>
      <c r="CC7" s="38">
        <v>531.6</v>
      </c>
      <c r="CD7" s="38">
        <v>522.55999999999995</v>
      </c>
      <c r="CE7" s="38">
        <v>334.39</v>
      </c>
      <c r="CF7" s="38">
        <v>297.27999999999997</v>
      </c>
      <c r="CG7" s="38">
        <v>300.52</v>
      </c>
      <c r="CH7" s="38">
        <v>296.14</v>
      </c>
      <c r="CI7" s="38">
        <v>283.17</v>
      </c>
      <c r="CJ7" s="38">
        <v>263.76</v>
      </c>
      <c r="CK7" s="38">
        <v>274.35000000000002</v>
      </c>
      <c r="CL7" s="38">
        <v>261.45999999999998</v>
      </c>
      <c r="CM7" s="38">
        <v>52.49</v>
      </c>
      <c r="CN7" s="38">
        <v>53.97</v>
      </c>
      <c r="CO7" s="38">
        <v>53.64</v>
      </c>
      <c r="CP7" s="38">
        <v>50.65</v>
      </c>
      <c r="CQ7" s="38">
        <v>55.52</v>
      </c>
      <c r="CR7" s="38">
        <v>53.24</v>
      </c>
      <c r="CS7" s="38">
        <v>52.31</v>
      </c>
      <c r="CT7" s="38">
        <v>60.65</v>
      </c>
      <c r="CU7" s="38">
        <v>51.75</v>
      </c>
      <c r="CV7" s="38">
        <v>50.68</v>
      </c>
      <c r="CW7" s="38">
        <v>52.23</v>
      </c>
      <c r="CX7" s="38">
        <v>71.98</v>
      </c>
      <c r="CY7" s="38">
        <v>73.86</v>
      </c>
      <c r="CZ7" s="38">
        <v>74.040000000000006</v>
      </c>
      <c r="DA7" s="38">
        <v>74.02</v>
      </c>
      <c r="DB7" s="38">
        <v>74.27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2019-12-05T05:23:23Z</dcterms:created>
  <dcterms:modified xsi:type="dcterms:W3CDTF">2020-02-13T00:48:48Z</dcterms:modified>
  <cp:category/>
</cp:coreProperties>
</file>