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26.132\_NAS_Media\平成31年度\07 公営企業総括\33 H30決算経営比較分析表\03 市町村→県\07_山鹿市【上水道、病院、下水道、簡水】格納済\下水道（法非適）\"/>
    </mc:Choice>
  </mc:AlternateContent>
  <workbookProtection workbookAlgorithmName="SHA-512" workbookHashValue="kl+AZu+BjaxnLkZhEtAW7Ykw1hH8vmBMUbw0MuSjmdqmLSiS3EdVo9lGnia+ufG6EeWqzNyCqbKHlSCnF3tNZg==" workbookSaltValue="9jlbnG4ClIae07JzUmhAvQ==" workbookSpinCount="100000" lockStructure="1"/>
  <bookViews>
    <workbookView xWindow="0" yWindow="0" windowWidth="6780" windowHeight="408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I10" i="4"/>
  <c r="B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<sst xmlns="http://schemas.openxmlformats.org/spreadsheetml/2006/main" count="228" uniqueCount="114">
  <si>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</si>
  <si>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</si>
  <si>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</si>
  <si>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</si>
  <si>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</si>
  <si>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</si>
  <si>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</si>
  <si>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</si>
  <si>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</si>
  <si>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</si>
  <si>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</si>
  <si>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</si>
  <si>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</si>
  <si>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</si>
  <si>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</si>
  <si>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</si>
  <si>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</si>
  <si>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</si>
  <si>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</si>
  <si>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</si>
  <si>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</si>
  <si>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</si>
  <si>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</si>
  <si>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</si>
  <si>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</si>
  <si>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</si>
  <si>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</si>
  <si>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</si>
  <si>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</si>
  <si>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</si>
  <si>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</si>
  <si>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</si>
  <si>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</si>
  <si>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</si>
  <si>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</si>
  <si>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</si>
  <si>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</si>
  <si>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</si>
  <si>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</si>
  <si>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</si>
  <si>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</si>
  <si>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</si>
  <si>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</si>
  <si>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</si>
  <si>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</si>
  <si>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</si>
  <si>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</si>
  <si>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</si>
  <si>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</si>
  <si>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</si>
  <si>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</si>
  <si>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</si>
  <si>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</si>
  <si>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</si>
  <si>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</si>
  <si>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</si>
  <si>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</si>
  <si>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</si>
  <si>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</si>
  <si>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</si>
  <si>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</si>
  <si>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</si>
  <si>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</si>
  <si>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</si>
  <si>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</si>
  <si>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</si>
  <si>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</si>
  <si>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</si>
  <si>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</si>
  <si>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</si>
  <si>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</si>
  <si>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</si>
  <si>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</si>
  <si>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</si>
  <si>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</si>
  <si>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</si>
  <si>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</si>
  <si>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</si>
  <si>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</si>
  <si>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</si>
  <si>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</si>
  <si>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</si>
  <si>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</si>
  <si>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</si>
  <si>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</si>
  <si>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</si>
  <si>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</si>
  <si>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</si>
  <si>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</si>
  <si>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</si>
  <si>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</si>
  <si>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</si>
  <si>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</si>
  <si>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</si>
  <si>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</si>
  <si>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</si>
  <si>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</si>
  <si>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</si>
  <si>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熊本県　山鹿市</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</si>
  <si>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</si>
  <si>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</si>
  <si>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</si>
  <si>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</si>
  <si>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</si>
  <si>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</si>
  <si>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</si>
  <si>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</si>
  <si>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</si>
  <si>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</si>
  <si>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</si>
  <si>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</si>
  <si>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平成27年度以降に生活排水処理について、市が整備を進める農業集落排水事業から、個人が整備を行う合併処理浄化槽事業へ転換を図ることで事業計画の見直しを行った。しかし、既存の施設数が多く、施設の更新等が今後予定されている中で、収入の大半を一般会計からの繰入金に依存しているため、汚水処理経費の削減に努めながら施設の統廃合などを含めた計画的な更新により経営改革を行っていくことが必要である。なお、経営戦略は策定済みである。</t>
    <rPh sb="65" eb="67">
      <t>ジギョウ</t>
    </rPh>
    <rPh sb="67" eb="69">
      <t>ケイカク</t>
    </rPh>
    <rPh sb="70" eb="72">
      <t>ミナオ</t>
    </rPh>
    <rPh sb="74" eb="75">
      <t>オコナ</t>
    </rPh>
    <rPh sb="82" eb="84">
      <t>キゾン</t>
    </rPh>
    <rPh sb="85" eb="87">
      <t>シセツ</t>
    </rPh>
    <rPh sb="87" eb="88">
      <t>スウ</t>
    </rPh>
    <rPh sb="89" eb="90">
      <t>オオ</t>
    </rPh>
    <rPh sb="137" eb="139">
      <t>オスイ</t>
    </rPh>
    <rPh sb="139" eb="141">
      <t>ショリ</t>
    </rPh>
    <rPh sb="141" eb="143">
      <t>ケイヒ</t>
    </rPh>
    <rPh sb="144" eb="146">
      <t>サクゲン</t>
    </rPh>
    <rPh sb="147" eb="148">
      <t>ツト</t>
    </rPh>
    <rPh sb="164" eb="167">
      <t>ケイカクテキ</t>
    </rPh>
    <rPh sb="168" eb="170">
      <t>コウシン</t>
    </rPh>
    <rPh sb="178" eb="179">
      <t>オコナ</t>
    </rPh>
    <rPh sb="195" eb="197">
      <t>ケイエイ</t>
    </rPh>
    <rPh sb="197" eb="199">
      <t>センリャク</t>
    </rPh>
    <rPh sb="200" eb="202">
      <t>サクテイ</t>
    </rPh>
    <rPh sb="202" eb="203">
      <t>ズ</t>
    </rPh>
    <phoneticPr fontId="15"/>
  </si>
  <si>
    <t>老朽化については、管渠は耐用年数が長いため更新の予定はないが、処理施設を現在18箇所有しており、古い物では20年以上が経過している。そのため、31年度に全施設の最適整備構想を策定し、公共下水道への接続や統廃合等含め、計画的な更新等に努める。</t>
    <rPh sb="0" eb="3">
      <t>ロウキュウカ</t>
    </rPh>
    <rPh sb="9" eb="10">
      <t>カン</t>
    </rPh>
    <rPh sb="10" eb="11">
      <t>キョ</t>
    </rPh>
    <rPh sb="56" eb="58">
      <t>イジョウ</t>
    </rPh>
    <rPh sb="73" eb="75">
      <t>ネンド</t>
    </rPh>
    <rPh sb="76" eb="77">
      <t>ゼン</t>
    </rPh>
    <rPh sb="77" eb="79">
      <t>シセツ</t>
    </rPh>
    <rPh sb="80" eb="82">
      <t>サイテキ</t>
    </rPh>
    <rPh sb="82" eb="84">
      <t>セイビ</t>
    </rPh>
    <rPh sb="84" eb="86">
      <t>コウソウ</t>
    </rPh>
    <rPh sb="87" eb="89">
      <t>サクテイ</t>
    </rPh>
    <rPh sb="91" eb="93">
      <t>コウキョウ</t>
    </rPh>
    <rPh sb="93" eb="96">
      <t>ゲスイドウ</t>
    </rPh>
    <rPh sb="98" eb="100">
      <t>セツゾク</t>
    </rPh>
    <rPh sb="101" eb="104">
      <t>トウハイゴウ</t>
    </rPh>
    <rPh sb="104" eb="105">
      <t>トウ</t>
    </rPh>
    <rPh sb="105" eb="106">
      <t>フク</t>
    </rPh>
    <rPh sb="108" eb="111">
      <t>ケイカクテキ</t>
    </rPh>
    <rPh sb="112" eb="114">
      <t>コウシン</t>
    </rPh>
    <rPh sb="114" eb="115">
      <t>トウ</t>
    </rPh>
    <rPh sb="116" eb="117">
      <t>ツト</t>
    </rPh>
    <phoneticPr fontId="15"/>
  </si>
  <si>
    <t>①収益的収支比率（収益で費用を賄えている比率）については、徐々に改善傾向にあるが、財源を一般会計からの繰入金に依存しているため、人件費削減や民間活用、施設の統廃合といった維持管理費の削減を図ることが必要である。
⑤経費回収率は、施設数が多いことにより維持管理費が多額となっているため、できる限り100％に近づけるよう経営改善を行う必要がある。
⑥汚水処理原価（汚水処理に要した費用）については、処理施設の数が多く、人口密度の低い地域までカバーしていることから多額の維持管理費がかかり、処理費用が高くなっている。今後、人口減少に伴い使用料収入も減少が見込まれるため、維持管理費の削減や使用料の見直しの検討が必要である。
⑦施設利用率は、事業所等からの流入水量を含め設定してあるため処理能力が過大となっている。今後、人口減少や節水機器の普及に伴い、流入水量の減少が見込まれるため、公共下水道への切替や統廃合を含めた検討を行っている。
⑧水洗化率は、類似団体平均値と比較すると低い水準で推移している。高齢者世帯が多く、改善策を模索中である。</t>
    <rPh sb="1" eb="4">
      <t>シュウエキテキ</t>
    </rPh>
    <rPh sb="75" eb="77">
      <t>シセツ</t>
    </rPh>
    <rPh sb="78" eb="81">
      <t>トウハイゴウ</t>
    </rPh>
    <rPh sb="114" eb="117">
      <t>シセツスウ</t>
    </rPh>
    <rPh sb="118" eb="119">
      <t>オオ</t>
    </rPh>
    <rPh sb="125" eb="127">
      <t>イジ</t>
    </rPh>
    <rPh sb="127" eb="129">
      <t>カンリ</t>
    </rPh>
    <rPh sb="129" eb="130">
      <t>ヒ</t>
    </rPh>
    <rPh sb="131" eb="133">
      <t>タガク</t>
    </rPh>
    <rPh sb="145" eb="146">
      <t>カギ</t>
    </rPh>
    <rPh sb="152" eb="153">
      <t>チカ</t>
    </rPh>
    <rPh sb="158" eb="160">
      <t>ケイエイ</t>
    </rPh>
    <rPh sb="160" eb="162">
      <t>カイゼン</t>
    </rPh>
    <rPh sb="163" eb="164">
      <t>オコナ</t>
    </rPh>
    <rPh sb="165" eb="167">
      <t>ヒツヨウ</t>
    </rPh>
    <rPh sb="197" eb="199">
      <t>ショリ</t>
    </rPh>
    <rPh sb="199" eb="201">
      <t>シセツ</t>
    </rPh>
    <rPh sb="202" eb="203">
      <t>カズ</t>
    </rPh>
    <rPh sb="204" eb="205">
      <t>オオ</t>
    </rPh>
    <rPh sb="207" eb="209">
      <t>ジンコウ</t>
    </rPh>
    <rPh sb="209" eb="211">
      <t>ミツド</t>
    </rPh>
    <rPh sb="212" eb="213">
      <t>ヒク</t>
    </rPh>
    <rPh sb="214" eb="216">
      <t>チイキ</t>
    </rPh>
    <rPh sb="229" eb="231">
      <t>タガク</t>
    </rPh>
    <rPh sb="232" eb="234">
      <t>イジ</t>
    </rPh>
    <rPh sb="234" eb="236">
      <t>カンリ</t>
    </rPh>
    <rPh sb="236" eb="237">
      <t>ヒ</t>
    </rPh>
    <rPh sb="267" eb="268">
      <t>リョウ</t>
    </rPh>
    <rPh sb="268" eb="270">
      <t>シュウニュウ</t>
    </rPh>
    <rPh sb="299" eb="301">
      <t>ケントウ</t>
    </rPh>
    <rPh sb="310" eb="312">
      <t>シセツ</t>
    </rPh>
    <rPh sb="312" eb="315">
      <t>リヨウリツ</t>
    </rPh>
    <rPh sb="408" eb="409">
      <t>オコナ</t>
    </rPh>
    <rPh sb="416" eb="419">
      <t>スイセンカ</t>
    </rPh>
    <rPh sb="419" eb="420">
      <t>リツ</t>
    </rPh>
    <rPh sb="428" eb="429">
      <t>チ</t>
    </rPh>
    <rPh sb="447" eb="450">
      <t>コウレイシャ</t>
    </rPh>
    <rPh sb="450" eb="452">
      <t>セタイ</t>
    </rPh>
    <rPh sb="453" eb="454">
      <t>オオ</t>
    </rPh>
    <rPh sb="456" eb="459">
      <t>カイゼンサク</t>
    </rPh>
    <rPh sb="460" eb="463">
      <t>モサクチュウ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</si>
</sst>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b/>
      <sz val="15"/>
      <color theme="3"/>
      <name val="Yu Gothic"/>
      <family val="2"/>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3C6-4584-9F44-AECF3FBEB3CD}"/>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c:ext xmlns:c16="http://schemas.microsoft.com/office/drawing/2014/chart" uri="{C3380CC4-5D6E-409C-BE32-E72D297353CC}">
              <c16:uniqueId val="{00000001-A3C6-4584-9F44-AECF3FBEB3CD}"/>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52.49</c:v>
                </c:pt>
                <c:pt idx="1">
                  <c:v>53.97</c:v>
                </c:pt>
                <c:pt idx="2">
                  <c:v>53.64</c:v>
                </c:pt>
                <c:pt idx="3">
                  <c:v>50.65</c:v>
                </c:pt>
                <c:pt idx="4">
                  <c:v>55.52</c:v>
                </c:pt>
              </c:numCache>
            </c:numRef>
          </c:val>
          <c:extLst>
            <c:ext xmlns:c16="http://schemas.microsoft.com/office/drawing/2014/chart" uri="{C3380CC4-5D6E-409C-BE32-E72D297353CC}">
              <c16:uniqueId val="{00000000-BF67-470A-BFD1-3CC8DFF53225}"/>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c:ext xmlns:c16="http://schemas.microsoft.com/office/drawing/2014/chart" uri="{C3380CC4-5D6E-409C-BE32-E72D297353CC}">
              <c16:uniqueId val="{00000001-BF67-470A-BFD1-3CC8DFF53225}"/>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71.98</c:v>
                </c:pt>
                <c:pt idx="1">
                  <c:v>73.86</c:v>
                </c:pt>
                <c:pt idx="2">
                  <c:v>74.040000000000006</c:v>
                </c:pt>
                <c:pt idx="3">
                  <c:v>74.02</c:v>
                </c:pt>
                <c:pt idx="4">
                  <c:v>74.27</c:v>
                </c:pt>
              </c:numCache>
            </c:numRef>
          </c:val>
          <c:extLst>
            <c:ext xmlns:c16="http://schemas.microsoft.com/office/drawing/2014/chart" uri="{C3380CC4-5D6E-409C-BE32-E72D297353CC}">
              <c16:uniqueId val="{00000000-F07F-4493-8A84-BDC3E793723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c:ext xmlns:c16="http://schemas.microsoft.com/office/drawing/2014/chart" uri="{C3380CC4-5D6E-409C-BE32-E72D297353CC}">
              <c16:uniqueId val="{00000001-F07F-4493-8A84-BDC3E793723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68.510000000000005</c:v>
                </c:pt>
                <c:pt idx="1">
                  <c:v>75.78</c:v>
                </c:pt>
                <c:pt idx="2">
                  <c:v>76.36</c:v>
                </c:pt>
                <c:pt idx="3">
                  <c:v>98.72</c:v>
                </c:pt>
                <c:pt idx="4">
                  <c:v>99.13</c:v>
                </c:pt>
              </c:numCache>
            </c:numRef>
          </c:val>
          <c:extLst>
            <c:ext xmlns:c16="http://schemas.microsoft.com/office/drawing/2014/chart" uri="{C3380CC4-5D6E-409C-BE32-E72D297353CC}">
              <c16:uniqueId val="{00000000-1B78-4364-A409-65C54E3C58CC}"/>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B78-4364-A409-65C54E3C58CC}"/>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AB-4A27-92F0-9A2862C17C6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AB-4A27-92F0-9A2862C17C6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CF6-44CA-8DFC-DF5358CBB18C}"/>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F6-44CA-8DFC-DF5358CBB18C}"/>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268-4DB2-8E39-0A9D8A9724B5}"/>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268-4DB2-8E39-0A9D8A9724B5}"/>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896-4D6F-896C-25732468A304}"/>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896-4D6F-896C-25732468A304}"/>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52A-45A5-9586-16ADDBB30208}"/>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c:ext xmlns:c16="http://schemas.microsoft.com/office/drawing/2014/chart" uri="{C3380CC4-5D6E-409C-BE32-E72D297353CC}">
              <c16:uniqueId val="{00000001-F52A-45A5-9586-16ADDBB30208}"/>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33.08</c:v>
                </c:pt>
                <c:pt idx="1">
                  <c:v>36.08</c:v>
                </c:pt>
                <c:pt idx="2">
                  <c:v>37.75</c:v>
                </c:pt>
                <c:pt idx="3">
                  <c:v>62.93</c:v>
                </c:pt>
                <c:pt idx="4">
                  <c:v>63.44</c:v>
                </c:pt>
              </c:numCache>
            </c:numRef>
          </c:val>
          <c:extLst>
            <c:ext xmlns:c16="http://schemas.microsoft.com/office/drawing/2014/chart" uri="{C3380CC4-5D6E-409C-BE32-E72D297353CC}">
              <c16:uniqueId val="{00000000-C040-4936-91B1-FABA93FEF7C7}"/>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c:ext xmlns:c16="http://schemas.microsoft.com/office/drawing/2014/chart" uri="{C3380CC4-5D6E-409C-BE32-E72D297353CC}">
              <c16:uniqueId val="{00000001-C040-4936-91B1-FABA93FEF7C7}"/>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605.21</c:v>
                </c:pt>
                <c:pt idx="1">
                  <c:v>531.6</c:v>
                </c:pt>
                <c:pt idx="2">
                  <c:v>522.55999999999995</c:v>
                </c:pt>
                <c:pt idx="3">
                  <c:v>334.39</c:v>
                </c:pt>
                <c:pt idx="4">
                  <c:v>297.27999999999997</c:v>
                </c:pt>
              </c:numCache>
            </c:numRef>
          </c:val>
          <c:extLst>
            <c:ext xmlns:c16="http://schemas.microsoft.com/office/drawing/2014/chart" uri="{C3380CC4-5D6E-409C-BE32-E72D297353CC}">
              <c16:uniqueId val="{00000000-6EC8-42E4-8ABD-EBCD24EE01C1}"/>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c:ext xmlns:c16="http://schemas.microsoft.com/office/drawing/2014/chart" uri="{C3380CC4-5D6E-409C-BE32-E72D297353CC}">
              <c16:uniqueId val="{00000001-6EC8-42E4-8ABD-EBCD24EE01C1}"/>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CA16" sqref="CA16"/>
    </sheetView>
  </sheetViews>
  <sheetFormatPr defaultColWidth="2.5703125" defaultRowHeight="13.5" x14ac:dyDescent="0.15"/>
  <cols>
    <col min="1" max="1" width="2.5703125" customWidth="1"/>
    <col min="2" max="62" width="3.7109375" customWidth="1"/>
    <col min="64" max="78" width="3.140625" customWidth="1"/>
    <col min="79" max="79" width="4.42578125" bestFit="1" customWidth="1"/>
    <col min="81" max="82" width="4.4257812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x14ac:dyDescent="0.15">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x14ac:dyDescent="0.15">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熊本県　山鹿市</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x14ac:dyDescent="0.15">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52244</v>
      </c>
      <c r="AM8" s="50"/>
      <c r="AN8" s="50"/>
      <c r="AO8" s="50"/>
      <c r="AP8" s="50"/>
      <c r="AQ8" s="50"/>
      <c r="AR8" s="50"/>
      <c r="AS8" s="50"/>
      <c r="AT8" s="45">
        <f>データ!T6</f>
        <v>299.69</v>
      </c>
      <c r="AU8" s="45"/>
      <c r="AV8" s="45"/>
      <c r="AW8" s="45"/>
      <c r="AX8" s="45"/>
      <c r="AY8" s="45"/>
      <c r="AZ8" s="45"/>
      <c r="BA8" s="45"/>
      <c r="BB8" s="45">
        <f>データ!U6</f>
        <v>174.33</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x14ac:dyDescent="0.15">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x14ac:dyDescent="0.15">
      <c r="A10" s="2"/>
      <c r="B10" s="45" t="str">
        <f>データ!N6</f>
        <v>-</v>
      </c>
      <c r="C10" s="45"/>
      <c r="D10" s="45"/>
      <c r="E10" s="45"/>
      <c r="F10" s="45"/>
      <c r="G10" s="45"/>
      <c r="H10" s="45"/>
      <c r="I10" s="45" t="str">
        <f>データ!O6</f>
        <v>該当数値なし</v>
      </c>
      <c r="J10" s="45"/>
      <c r="K10" s="45"/>
      <c r="L10" s="45"/>
      <c r="M10" s="45"/>
      <c r="N10" s="45"/>
      <c r="O10" s="45"/>
      <c r="P10" s="45">
        <f>データ!P6</f>
        <v>32.299999999999997</v>
      </c>
      <c r="Q10" s="45"/>
      <c r="R10" s="45"/>
      <c r="S10" s="45"/>
      <c r="T10" s="45"/>
      <c r="U10" s="45"/>
      <c r="V10" s="45"/>
      <c r="W10" s="45">
        <f>データ!Q6</f>
        <v>84.91</v>
      </c>
      <c r="X10" s="45"/>
      <c r="Y10" s="45"/>
      <c r="Z10" s="45"/>
      <c r="AA10" s="45"/>
      <c r="AB10" s="45"/>
      <c r="AC10" s="45"/>
      <c r="AD10" s="50">
        <f>データ!R6</f>
        <v>3195</v>
      </c>
      <c r="AE10" s="50"/>
      <c r="AF10" s="50"/>
      <c r="AG10" s="50"/>
      <c r="AH10" s="50"/>
      <c r="AI10" s="50"/>
      <c r="AJ10" s="50"/>
      <c r="AK10" s="2"/>
      <c r="AL10" s="50">
        <f>データ!V6</f>
        <v>16799</v>
      </c>
      <c r="AM10" s="50"/>
      <c r="AN10" s="50"/>
      <c r="AO10" s="50"/>
      <c r="AP10" s="50"/>
      <c r="AQ10" s="50"/>
      <c r="AR10" s="50"/>
      <c r="AS10" s="50"/>
      <c r="AT10" s="45">
        <f>データ!W6</f>
        <v>10.95</v>
      </c>
      <c r="AU10" s="45"/>
      <c r="AV10" s="45"/>
      <c r="AW10" s="45"/>
      <c r="AX10" s="45"/>
      <c r="AY10" s="45"/>
      <c r="AZ10" s="45"/>
      <c r="BA10" s="45"/>
      <c r="BB10" s="45">
        <f>データ!X6</f>
        <v>1534.16</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x14ac:dyDescent="0.15">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x14ac:dyDescent="0.15">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75" t="s">
        <v>113</v>
      </c>
      <c r="BM16" s="76"/>
      <c r="BN16" s="76"/>
      <c r="BO16" s="76"/>
      <c r="BP16" s="76"/>
      <c r="BQ16" s="76"/>
      <c r="BR16" s="76"/>
      <c r="BS16" s="76"/>
      <c r="BT16" s="76"/>
      <c r="BU16" s="76"/>
      <c r="BV16" s="76"/>
      <c r="BW16" s="76"/>
      <c r="BX16" s="76"/>
      <c r="BY16" s="76"/>
      <c r="BZ16" s="7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75"/>
      <c r="BM17" s="76"/>
      <c r="BN17" s="76"/>
      <c r="BO17" s="76"/>
      <c r="BP17" s="76"/>
      <c r="BQ17" s="76"/>
      <c r="BR17" s="76"/>
      <c r="BS17" s="76"/>
      <c r="BT17" s="76"/>
      <c r="BU17" s="76"/>
      <c r="BV17" s="76"/>
      <c r="BW17" s="76"/>
      <c r="BX17" s="76"/>
      <c r="BY17" s="76"/>
      <c r="BZ17" s="7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75"/>
      <c r="BM18" s="76"/>
      <c r="BN18" s="76"/>
      <c r="BO18" s="76"/>
      <c r="BP18" s="76"/>
      <c r="BQ18" s="76"/>
      <c r="BR18" s="76"/>
      <c r="BS18" s="76"/>
      <c r="BT18" s="76"/>
      <c r="BU18" s="76"/>
      <c r="BV18" s="76"/>
      <c r="BW18" s="76"/>
      <c r="BX18" s="76"/>
      <c r="BY18" s="76"/>
      <c r="BZ18" s="7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75"/>
      <c r="BM19" s="76"/>
      <c r="BN19" s="76"/>
      <c r="BO19" s="76"/>
      <c r="BP19" s="76"/>
      <c r="BQ19" s="76"/>
      <c r="BR19" s="76"/>
      <c r="BS19" s="76"/>
      <c r="BT19" s="76"/>
      <c r="BU19" s="76"/>
      <c r="BV19" s="76"/>
      <c r="BW19" s="76"/>
      <c r="BX19" s="76"/>
      <c r="BY19" s="76"/>
      <c r="BZ19" s="7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75"/>
      <c r="BM20" s="76"/>
      <c r="BN20" s="76"/>
      <c r="BO20" s="76"/>
      <c r="BP20" s="76"/>
      <c r="BQ20" s="76"/>
      <c r="BR20" s="76"/>
      <c r="BS20" s="76"/>
      <c r="BT20" s="76"/>
      <c r="BU20" s="76"/>
      <c r="BV20" s="76"/>
      <c r="BW20" s="76"/>
      <c r="BX20" s="76"/>
      <c r="BY20" s="76"/>
      <c r="BZ20" s="7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75"/>
      <c r="BM21" s="76"/>
      <c r="BN21" s="76"/>
      <c r="BO21" s="76"/>
      <c r="BP21" s="76"/>
      <c r="BQ21" s="76"/>
      <c r="BR21" s="76"/>
      <c r="BS21" s="76"/>
      <c r="BT21" s="76"/>
      <c r="BU21" s="76"/>
      <c r="BV21" s="76"/>
      <c r="BW21" s="76"/>
      <c r="BX21" s="76"/>
      <c r="BY21" s="76"/>
      <c r="BZ21" s="7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75"/>
      <c r="BM22" s="76"/>
      <c r="BN22" s="76"/>
      <c r="BO22" s="76"/>
      <c r="BP22" s="76"/>
      <c r="BQ22" s="76"/>
      <c r="BR22" s="76"/>
      <c r="BS22" s="76"/>
      <c r="BT22" s="76"/>
      <c r="BU22" s="76"/>
      <c r="BV22" s="76"/>
      <c r="BW22" s="76"/>
      <c r="BX22" s="76"/>
      <c r="BY22" s="76"/>
      <c r="BZ22" s="7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75"/>
      <c r="BM23" s="76"/>
      <c r="BN23" s="76"/>
      <c r="BO23" s="76"/>
      <c r="BP23" s="76"/>
      <c r="BQ23" s="76"/>
      <c r="BR23" s="76"/>
      <c r="BS23" s="76"/>
      <c r="BT23" s="76"/>
      <c r="BU23" s="76"/>
      <c r="BV23" s="76"/>
      <c r="BW23" s="76"/>
      <c r="BX23" s="76"/>
      <c r="BY23" s="76"/>
      <c r="BZ23" s="7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75"/>
      <c r="BM24" s="76"/>
      <c r="BN24" s="76"/>
      <c r="BO24" s="76"/>
      <c r="BP24" s="76"/>
      <c r="BQ24" s="76"/>
      <c r="BR24" s="76"/>
      <c r="BS24" s="76"/>
      <c r="BT24" s="76"/>
      <c r="BU24" s="76"/>
      <c r="BV24" s="76"/>
      <c r="BW24" s="76"/>
      <c r="BX24" s="76"/>
      <c r="BY24" s="76"/>
      <c r="BZ24" s="7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75"/>
      <c r="BM25" s="76"/>
      <c r="BN25" s="76"/>
      <c r="BO25" s="76"/>
      <c r="BP25" s="76"/>
      <c r="BQ25" s="76"/>
      <c r="BR25" s="76"/>
      <c r="BS25" s="76"/>
      <c r="BT25" s="76"/>
      <c r="BU25" s="76"/>
      <c r="BV25" s="76"/>
      <c r="BW25" s="76"/>
      <c r="BX25" s="76"/>
      <c r="BY25" s="76"/>
      <c r="BZ25" s="7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75"/>
      <c r="BM26" s="76"/>
      <c r="BN26" s="76"/>
      <c r="BO26" s="76"/>
      <c r="BP26" s="76"/>
      <c r="BQ26" s="76"/>
      <c r="BR26" s="76"/>
      <c r="BS26" s="76"/>
      <c r="BT26" s="76"/>
      <c r="BU26" s="76"/>
      <c r="BV26" s="76"/>
      <c r="BW26" s="76"/>
      <c r="BX26" s="76"/>
      <c r="BY26" s="76"/>
      <c r="BZ26" s="7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75"/>
      <c r="BM27" s="76"/>
      <c r="BN27" s="76"/>
      <c r="BO27" s="76"/>
      <c r="BP27" s="76"/>
      <c r="BQ27" s="76"/>
      <c r="BR27" s="76"/>
      <c r="BS27" s="76"/>
      <c r="BT27" s="76"/>
      <c r="BU27" s="76"/>
      <c r="BV27" s="76"/>
      <c r="BW27" s="76"/>
      <c r="BX27" s="76"/>
      <c r="BY27" s="76"/>
      <c r="BZ27" s="7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75"/>
      <c r="BM28" s="76"/>
      <c r="BN28" s="76"/>
      <c r="BO28" s="76"/>
      <c r="BP28" s="76"/>
      <c r="BQ28" s="76"/>
      <c r="BR28" s="76"/>
      <c r="BS28" s="76"/>
      <c r="BT28" s="76"/>
      <c r="BU28" s="76"/>
      <c r="BV28" s="76"/>
      <c r="BW28" s="76"/>
      <c r="BX28" s="76"/>
      <c r="BY28" s="76"/>
      <c r="BZ28" s="7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75"/>
      <c r="BM29" s="76"/>
      <c r="BN29" s="76"/>
      <c r="BO29" s="76"/>
      <c r="BP29" s="76"/>
      <c r="BQ29" s="76"/>
      <c r="BR29" s="76"/>
      <c r="BS29" s="76"/>
      <c r="BT29" s="76"/>
      <c r="BU29" s="76"/>
      <c r="BV29" s="76"/>
      <c r="BW29" s="76"/>
      <c r="BX29" s="76"/>
      <c r="BY29" s="76"/>
      <c r="BZ29" s="7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75"/>
      <c r="BM30" s="76"/>
      <c r="BN30" s="76"/>
      <c r="BO30" s="76"/>
      <c r="BP30" s="76"/>
      <c r="BQ30" s="76"/>
      <c r="BR30" s="76"/>
      <c r="BS30" s="76"/>
      <c r="BT30" s="76"/>
      <c r="BU30" s="76"/>
      <c r="BV30" s="76"/>
      <c r="BW30" s="76"/>
      <c r="BX30" s="76"/>
      <c r="BY30" s="76"/>
      <c r="BZ30" s="7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75"/>
      <c r="BM31" s="76"/>
      <c r="BN31" s="76"/>
      <c r="BO31" s="76"/>
      <c r="BP31" s="76"/>
      <c r="BQ31" s="76"/>
      <c r="BR31" s="76"/>
      <c r="BS31" s="76"/>
      <c r="BT31" s="76"/>
      <c r="BU31" s="76"/>
      <c r="BV31" s="76"/>
      <c r="BW31" s="76"/>
      <c r="BX31" s="76"/>
      <c r="BY31" s="76"/>
      <c r="BZ31" s="7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75"/>
      <c r="BM32" s="76"/>
      <c r="BN32" s="76"/>
      <c r="BO32" s="76"/>
      <c r="BP32" s="76"/>
      <c r="BQ32" s="76"/>
      <c r="BR32" s="76"/>
      <c r="BS32" s="76"/>
      <c r="BT32" s="76"/>
      <c r="BU32" s="76"/>
      <c r="BV32" s="76"/>
      <c r="BW32" s="76"/>
      <c r="BX32" s="76"/>
      <c r="BY32" s="76"/>
      <c r="BZ32" s="7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75"/>
      <c r="BM33" s="76"/>
      <c r="BN33" s="76"/>
      <c r="BO33" s="76"/>
      <c r="BP33" s="76"/>
      <c r="BQ33" s="76"/>
      <c r="BR33" s="76"/>
      <c r="BS33" s="76"/>
      <c r="BT33" s="76"/>
      <c r="BU33" s="76"/>
      <c r="BV33" s="76"/>
      <c r="BW33" s="76"/>
      <c r="BX33" s="76"/>
      <c r="BY33" s="76"/>
      <c r="BZ33" s="7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5"/>
      <c r="BM34" s="76"/>
      <c r="BN34" s="76"/>
      <c r="BO34" s="76"/>
      <c r="BP34" s="76"/>
      <c r="BQ34" s="76"/>
      <c r="BR34" s="76"/>
      <c r="BS34" s="76"/>
      <c r="BT34" s="76"/>
      <c r="BU34" s="76"/>
      <c r="BV34" s="76"/>
      <c r="BW34" s="76"/>
      <c r="BX34" s="76"/>
      <c r="BY34" s="76"/>
      <c r="BZ34" s="7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5"/>
      <c r="BM35" s="76"/>
      <c r="BN35" s="76"/>
      <c r="BO35" s="76"/>
      <c r="BP35" s="76"/>
      <c r="BQ35" s="76"/>
      <c r="BR35" s="76"/>
      <c r="BS35" s="76"/>
      <c r="BT35" s="76"/>
      <c r="BU35" s="76"/>
      <c r="BV35" s="76"/>
      <c r="BW35" s="76"/>
      <c r="BX35" s="76"/>
      <c r="BY35" s="76"/>
      <c r="BZ35" s="7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75"/>
      <c r="BM36" s="76"/>
      <c r="BN36" s="76"/>
      <c r="BO36" s="76"/>
      <c r="BP36" s="76"/>
      <c r="BQ36" s="76"/>
      <c r="BR36" s="76"/>
      <c r="BS36" s="76"/>
      <c r="BT36" s="76"/>
      <c r="BU36" s="76"/>
      <c r="BV36" s="76"/>
      <c r="BW36" s="76"/>
      <c r="BX36" s="76"/>
      <c r="BY36" s="76"/>
      <c r="BZ36" s="7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75"/>
      <c r="BM37" s="76"/>
      <c r="BN37" s="76"/>
      <c r="BO37" s="76"/>
      <c r="BP37" s="76"/>
      <c r="BQ37" s="76"/>
      <c r="BR37" s="76"/>
      <c r="BS37" s="76"/>
      <c r="BT37" s="76"/>
      <c r="BU37" s="76"/>
      <c r="BV37" s="76"/>
      <c r="BW37" s="76"/>
      <c r="BX37" s="76"/>
      <c r="BY37" s="76"/>
      <c r="BZ37" s="7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75"/>
      <c r="BM38" s="76"/>
      <c r="BN38" s="76"/>
      <c r="BO38" s="76"/>
      <c r="BP38" s="76"/>
      <c r="BQ38" s="76"/>
      <c r="BR38" s="76"/>
      <c r="BS38" s="76"/>
      <c r="BT38" s="76"/>
      <c r="BU38" s="76"/>
      <c r="BV38" s="76"/>
      <c r="BW38" s="76"/>
      <c r="BX38" s="76"/>
      <c r="BY38" s="76"/>
      <c r="BZ38" s="7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75"/>
      <c r="BM39" s="76"/>
      <c r="BN39" s="76"/>
      <c r="BO39" s="76"/>
      <c r="BP39" s="76"/>
      <c r="BQ39" s="76"/>
      <c r="BR39" s="76"/>
      <c r="BS39" s="76"/>
      <c r="BT39" s="76"/>
      <c r="BU39" s="76"/>
      <c r="BV39" s="76"/>
      <c r="BW39" s="76"/>
      <c r="BX39" s="76"/>
      <c r="BY39" s="76"/>
      <c r="BZ39" s="7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75"/>
      <c r="BM40" s="76"/>
      <c r="BN40" s="76"/>
      <c r="BO40" s="76"/>
      <c r="BP40" s="76"/>
      <c r="BQ40" s="76"/>
      <c r="BR40" s="76"/>
      <c r="BS40" s="76"/>
      <c r="BT40" s="76"/>
      <c r="BU40" s="76"/>
      <c r="BV40" s="76"/>
      <c r="BW40" s="76"/>
      <c r="BX40" s="76"/>
      <c r="BY40" s="76"/>
      <c r="BZ40" s="7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75"/>
      <c r="BM41" s="76"/>
      <c r="BN41" s="76"/>
      <c r="BO41" s="76"/>
      <c r="BP41" s="76"/>
      <c r="BQ41" s="76"/>
      <c r="BR41" s="76"/>
      <c r="BS41" s="76"/>
      <c r="BT41" s="76"/>
      <c r="BU41" s="76"/>
      <c r="BV41" s="76"/>
      <c r="BW41" s="76"/>
      <c r="BX41" s="76"/>
      <c r="BY41" s="76"/>
      <c r="BZ41" s="7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75"/>
      <c r="BM42" s="76"/>
      <c r="BN42" s="76"/>
      <c r="BO42" s="76"/>
      <c r="BP42" s="76"/>
      <c r="BQ42" s="76"/>
      <c r="BR42" s="76"/>
      <c r="BS42" s="76"/>
      <c r="BT42" s="76"/>
      <c r="BU42" s="76"/>
      <c r="BV42" s="76"/>
      <c r="BW42" s="76"/>
      <c r="BX42" s="76"/>
      <c r="BY42" s="76"/>
      <c r="BZ42" s="7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75"/>
      <c r="BM43" s="76"/>
      <c r="BN43" s="76"/>
      <c r="BO43" s="76"/>
      <c r="BP43" s="76"/>
      <c r="BQ43" s="76"/>
      <c r="BR43" s="76"/>
      <c r="BS43" s="76"/>
      <c r="BT43" s="76"/>
      <c r="BU43" s="76"/>
      <c r="BV43" s="76"/>
      <c r="BW43" s="76"/>
      <c r="BX43" s="76"/>
      <c r="BY43" s="76"/>
      <c r="BZ43" s="7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8"/>
      <c r="BM44" s="79"/>
      <c r="BN44" s="79"/>
      <c r="BO44" s="79"/>
      <c r="BP44" s="79"/>
      <c r="BQ44" s="79"/>
      <c r="BR44" s="79"/>
      <c r="BS44" s="79"/>
      <c r="BT44" s="79"/>
      <c r="BU44" s="79"/>
      <c r="BV44" s="79"/>
      <c r="BW44" s="79"/>
      <c r="BX44" s="79"/>
      <c r="BY44" s="79"/>
      <c r="BZ44" s="8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x14ac:dyDescent="0.15">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x14ac:dyDescent="0.15">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KCDgEw6rSB0Rc9EKi9o27ceTR8MTaWtnfm4MBTULn5wqJ8JaiL/O9rPE+VB1yT/iKol9vSAWUhCYriAdUyCLw==" saltValue="wGz1GQ8IpJLzjutNZDqnr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x14ac:dyDescent="0.15"/>
  <cols>
    <col min="2" max="144" width="11.85546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2" t="s">
        <v>54</v>
      </c>
      <c r="I3" s="83"/>
      <c r="J3" s="83"/>
      <c r="K3" s="83"/>
      <c r="L3" s="83"/>
      <c r="M3" s="83"/>
      <c r="N3" s="83"/>
      <c r="O3" s="83"/>
      <c r="P3" s="83"/>
      <c r="Q3" s="83"/>
      <c r="R3" s="83"/>
      <c r="S3" s="83"/>
      <c r="T3" s="83"/>
      <c r="U3" s="83"/>
      <c r="V3" s="83"/>
      <c r="W3" s="83"/>
      <c r="X3" s="84"/>
      <c r="Y3" s="88" t="s">
        <v>55</v>
      </c>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t="s">
        <v>56</v>
      </c>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row>
    <row r="4" spans="1:145" x14ac:dyDescent="0.15">
      <c r="A4" s="28" t="s">
        <v>57</v>
      </c>
      <c r="B4" s="30"/>
      <c r="C4" s="30"/>
      <c r="D4" s="30"/>
      <c r="E4" s="30"/>
      <c r="F4" s="30"/>
      <c r="G4" s="30"/>
      <c r="H4" s="85"/>
      <c r="I4" s="86"/>
      <c r="J4" s="86"/>
      <c r="K4" s="86"/>
      <c r="L4" s="86"/>
      <c r="M4" s="86"/>
      <c r="N4" s="86"/>
      <c r="O4" s="86"/>
      <c r="P4" s="86"/>
      <c r="Q4" s="86"/>
      <c r="R4" s="86"/>
      <c r="S4" s="86"/>
      <c r="T4" s="86"/>
      <c r="U4" s="86"/>
      <c r="V4" s="86"/>
      <c r="W4" s="86"/>
      <c r="X4" s="87"/>
      <c r="Y4" s="81" t="s">
        <v>58</v>
      </c>
      <c r="Z4" s="81"/>
      <c r="AA4" s="81"/>
      <c r="AB4" s="81"/>
      <c r="AC4" s="81"/>
      <c r="AD4" s="81"/>
      <c r="AE4" s="81"/>
      <c r="AF4" s="81"/>
      <c r="AG4" s="81"/>
      <c r="AH4" s="81"/>
      <c r="AI4" s="81"/>
      <c r="AJ4" s="81" t="s">
        <v>59</v>
      </c>
      <c r="AK4" s="81"/>
      <c r="AL4" s="81"/>
      <c r="AM4" s="81"/>
      <c r="AN4" s="81"/>
      <c r="AO4" s="81"/>
      <c r="AP4" s="81"/>
      <c r="AQ4" s="81"/>
      <c r="AR4" s="81"/>
      <c r="AS4" s="81"/>
      <c r="AT4" s="81"/>
      <c r="AU4" s="81" t="s">
        <v>60</v>
      </c>
      <c r="AV4" s="81"/>
      <c r="AW4" s="81"/>
      <c r="AX4" s="81"/>
      <c r="AY4" s="81"/>
      <c r="AZ4" s="81"/>
      <c r="BA4" s="81"/>
      <c r="BB4" s="81"/>
      <c r="BC4" s="81"/>
      <c r="BD4" s="81"/>
      <c r="BE4" s="81"/>
      <c r="BF4" s="81" t="s">
        <v>61</v>
      </c>
      <c r="BG4" s="81"/>
      <c r="BH4" s="81"/>
      <c r="BI4" s="81"/>
      <c r="BJ4" s="81"/>
      <c r="BK4" s="81"/>
      <c r="BL4" s="81"/>
      <c r="BM4" s="81"/>
      <c r="BN4" s="81"/>
      <c r="BO4" s="81"/>
      <c r="BP4" s="81"/>
      <c r="BQ4" s="81" t="s">
        <v>62</v>
      </c>
      <c r="BR4" s="81"/>
      <c r="BS4" s="81"/>
      <c r="BT4" s="81"/>
      <c r="BU4" s="81"/>
      <c r="BV4" s="81"/>
      <c r="BW4" s="81"/>
      <c r="BX4" s="81"/>
      <c r="BY4" s="81"/>
      <c r="BZ4" s="81"/>
      <c r="CA4" s="81"/>
      <c r="CB4" s="81" t="s">
        <v>63</v>
      </c>
      <c r="CC4" s="81"/>
      <c r="CD4" s="81"/>
      <c r="CE4" s="81"/>
      <c r="CF4" s="81"/>
      <c r="CG4" s="81"/>
      <c r="CH4" s="81"/>
      <c r="CI4" s="81"/>
      <c r="CJ4" s="81"/>
      <c r="CK4" s="81"/>
      <c r="CL4" s="81"/>
      <c r="CM4" s="81" t="s">
        <v>64</v>
      </c>
      <c r="CN4" s="81"/>
      <c r="CO4" s="81"/>
      <c r="CP4" s="81"/>
      <c r="CQ4" s="81"/>
      <c r="CR4" s="81"/>
      <c r="CS4" s="81"/>
      <c r="CT4" s="81"/>
      <c r="CU4" s="81"/>
      <c r="CV4" s="81"/>
      <c r="CW4" s="81"/>
      <c r="CX4" s="81" t="s">
        <v>65</v>
      </c>
      <c r="CY4" s="81"/>
      <c r="CZ4" s="81"/>
      <c r="DA4" s="81"/>
      <c r="DB4" s="81"/>
      <c r="DC4" s="81"/>
      <c r="DD4" s="81"/>
      <c r="DE4" s="81"/>
      <c r="DF4" s="81"/>
      <c r="DG4" s="81"/>
      <c r="DH4" s="81"/>
      <c r="DI4" s="81" t="s">
        <v>66</v>
      </c>
      <c r="DJ4" s="81"/>
      <c r="DK4" s="81"/>
      <c r="DL4" s="81"/>
      <c r="DM4" s="81"/>
      <c r="DN4" s="81"/>
      <c r="DO4" s="81"/>
      <c r="DP4" s="81"/>
      <c r="DQ4" s="81"/>
      <c r="DR4" s="81"/>
      <c r="DS4" s="81"/>
      <c r="DT4" s="81" t="s">
        <v>67</v>
      </c>
      <c r="DU4" s="81"/>
      <c r="DV4" s="81"/>
      <c r="DW4" s="81"/>
      <c r="DX4" s="81"/>
      <c r="DY4" s="81"/>
      <c r="DZ4" s="81"/>
      <c r="EA4" s="81"/>
      <c r="EB4" s="81"/>
      <c r="EC4" s="81"/>
      <c r="ED4" s="81"/>
      <c r="EE4" s="81" t="s">
        <v>68</v>
      </c>
      <c r="EF4" s="81"/>
      <c r="EG4" s="81"/>
      <c r="EH4" s="81"/>
      <c r="EI4" s="81"/>
      <c r="EJ4" s="81"/>
      <c r="EK4" s="81"/>
      <c r="EL4" s="81"/>
      <c r="EM4" s="81"/>
      <c r="EN4" s="81"/>
      <c r="EO4" s="81"/>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432083</v>
      </c>
      <c r="D6" s="33">
        <f t="shared" si="3"/>
        <v>47</v>
      </c>
      <c r="E6" s="33">
        <f t="shared" si="3"/>
        <v>17</v>
      </c>
      <c r="F6" s="33">
        <f t="shared" si="3"/>
        <v>5</v>
      </c>
      <c r="G6" s="33">
        <f t="shared" si="3"/>
        <v>0</v>
      </c>
      <c r="H6" s="33" t="str">
        <f t="shared" si="3"/>
        <v>熊本県　山鹿市</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32.299999999999997</v>
      </c>
      <c r="Q6" s="34">
        <f t="shared" si="3"/>
        <v>84.91</v>
      </c>
      <c r="R6" s="34">
        <f t="shared" si="3"/>
        <v>3195</v>
      </c>
      <c r="S6" s="34">
        <f t="shared" si="3"/>
        <v>52244</v>
      </c>
      <c r="T6" s="34">
        <f t="shared" si="3"/>
        <v>299.69</v>
      </c>
      <c r="U6" s="34">
        <f t="shared" si="3"/>
        <v>174.33</v>
      </c>
      <c r="V6" s="34">
        <f t="shared" si="3"/>
        <v>16799</v>
      </c>
      <c r="W6" s="34">
        <f t="shared" si="3"/>
        <v>10.95</v>
      </c>
      <c r="X6" s="34">
        <f t="shared" si="3"/>
        <v>1534.16</v>
      </c>
      <c r="Y6" s="35">
        <f>IF(Y7="",NA(),Y7)</f>
        <v>68.510000000000005</v>
      </c>
      <c r="Z6" s="35">
        <f t="shared" ref="Z6:AH6" si="4">IF(Z7="",NA(),Z7)</f>
        <v>75.78</v>
      </c>
      <c r="AA6" s="35">
        <f t="shared" si="4"/>
        <v>76.36</v>
      </c>
      <c r="AB6" s="35">
        <f t="shared" si="4"/>
        <v>98.72</v>
      </c>
      <c r="AC6" s="35">
        <f t="shared" si="4"/>
        <v>99.13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33.08</v>
      </c>
      <c r="BR6" s="35">
        <f t="shared" ref="BR6:BZ6" si="8">IF(BR7="",NA(),BR7)</f>
        <v>36.08</v>
      </c>
      <c r="BS6" s="35">
        <f t="shared" si="8"/>
        <v>37.75</v>
      </c>
      <c r="BT6" s="35">
        <f t="shared" si="8"/>
        <v>62.93</v>
      </c>
      <c r="BU6" s="35">
        <f t="shared" si="8"/>
        <v>63.44</v>
      </c>
      <c r="BV6" s="35">
        <f t="shared" si="8"/>
        <v>50.82</v>
      </c>
      <c r="BW6" s="35">
        <f t="shared" si="8"/>
        <v>52.19</v>
      </c>
      <c r="BX6" s="35">
        <f t="shared" si="8"/>
        <v>55.32</v>
      </c>
      <c r="BY6" s="35">
        <f t="shared" si="8"/>
        <v>59.8</v>
      </c>
      <c r="BZ6" s="35">
        <f t="shared" si="8"/>
        <v>57.77</v>
      </c>
      <c r="CA6" s="34" t="str">
        <f>IF(CA7="","",IF(CA7="-","【-】","【"&amp;SUBSTITUTE(TEXT(CA7,"#,##0.00"),"-","△")&amp;"】"))</f>
        <v>【59.51】</v>
      </c>
      <c r="CB6" s="35">
        <f>IF(CB7="",NA(),CB7)</f>
        <v>605.21</v>
      </c>
      <c r="CC6" s="35">
        <f t="shared" ref="CC6:CK6" si="9">IF(CC7="",NA(),CC7)</f>
        <v>531.6</v>
      </c>
      <c r="CD6" s="35">
        <f t="shared" si="9"/>
        <v>522.55999999999995</v>
      </c>
      <c r="CE6" s="35">
        <f t="shared" si="9"/>
        <v>334.39</v>
      </c>
      <c r="CF6" s="35">
        <f t="shared" si="9"/>
        <v>297.27999999999997</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52.49</v>
      </c>
      <c r="CN6" s="35">
        <f t="shared" ref="CN6:CV6" si="10">IF(CN7="",NA(),CN7)</f>
        <v>53.97</v>
      </c>
      <c r="CO6" s="35">
        <f t="shared" si="10"/>
        <v>53.64</v>
      </c>
      <c r="CP6" s="35">
        <f t="shared" si="10"/>
        <v>50.65</v>
      </c>
      <c r="CQ6" s="35">
        <f t="shared" si="10"/>
        <v>55.52</v>
      </c>
      <c r="CR6" s="35">
        <f t="shared" si="10"/>
        <v>53.24</v>
      </c>
      <c r="CS6" s="35">
        <f t="shared" si="10"/>
        <v>52.31</v>
      </c>
      <c r="CT6" s="35">
        <f t="shared" si="10"/>
        <v>60.65</v>
      </c>
      <c r="CU6" s="35">
        <f t="shared" si="10"/>
        <v>51.75</v>
      </c>
      <c r="CV6" s="35">
        <f t="shared" si="10"/>
        <v>50.68</v>
      </c>
      <c r="CW6" s="34" t="str">
        <f>IF(CW7="","",IF(CW7="-","【-】","【"&amp;SUBSTITUTE(TEXT(CW7,"#,##0.00"),"-","△")&amp;"】"))</f>
        <v>【52.23】</v>
      </c>
      <c r="CX6" s="35">
        <f>IF(CX7="",NA(),CX7)</f>
        <v>71.98</v>
      </c>
      <c r="CY6" s="35">
        <f t="shared" ref="CY6:DG6" si="11">IF(CY7="",NA(),CY7)</f>
        <v>73.86</v>
      </c>
      <c r="CZ6" s="35">
        <f t="shared" si="11"/>
        <v>74.040000000000006</v>
      </c>
      <c r="DA6" s="35">
        <f t="shared" si="11"/>
        <v>74.02</v>
      </c>
      <c r="DB6" s="35">
        <f t="shared" si="11"/>
        <v>74.27</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x14ac:dyDescent="0.15">
      <c r="A7" s="28"/>
      <c r="B7" s="37">
        <v>2018</v>
      </c>
      <c r="C7" s="37">
        <v>432083</v>
      </c>
      <c r="D7" s="37">
        <v>47</v>
      </c>
      <c r="E7" s="37">
        <v>17</v>
      </c>
      <c r="F7" s="37">
        <v>5</v>
      </c>
      <c r="G7" s="37">
        <v>0</v>
      </c>
      <c r="H7" s="37" t="s">
        <v>98</v>
      </c>
      <c r="I7" s="37" t="s">
        <v>99</v>
      </c>
      <c r="J7" s="37" t="s">
        <v>100</v>
      </c>
      <c r="K7" s="37" t="s">
        <v>101</v>
      </c>
      <c r="L7" s="37" t="s">
        <v>102</v>
      </c>
      <c r="M7" s="37" t="s">
        <v>103</v>
      </c>
      <c r="N7" s="38" t="s">
        <v>104</v>
      </c>
      <c r="O7" s="38" t="s">
        <v>105</v>
      </c>
      <c r="P7" s="38">
        <v>32.299999999999997</v>
      </c>
      <c r="Q7" s="38">
        <v>84.91</v>
      </c>
      <c r="R7" s="38">
        <v>3195</v>
      </c>
      <c r="S7" s="38">
        <v>52244</v>
      </c>
      <c r="T7" s="38">
        <v>299.69</v>
      </c>
      <c r="U7" s="38">
        <v>174.33</v>
      </c>
      <c r="V7" s="38">
        <v>16799</v>
      </c>
      <c r="W7" s="38">
        <v>10.95</v>
      </c>
      <c r="X7" s="38">
        <v>1534.16</v>
      </c>
      <c r="Y7" s="38">
        <v>68.510000000000005</v>
      </c>
      <c r="Z7" s="38">
        <v>75.78</v>
      </c>
      <c r="AA7" s="38">
        <v>76.36</v>
      </c>
      <c r="AB7" s="38">
        <v>98.72</v>
      </c>
      <c r="AC7" s="38">
        <v>99.13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1044.8</v>
      </c>
      <c r="BL7" s="38">
        <v>1081.8</v>
      </c>
      <c r="BM7" s="38">
        <v>974.93</v>
      </c>
      <c r="BN7" s="38">
        <v>855.8</v>
      </c>
      <c r="BO7" s="38">
        <v>789.46</v>
      </c>
      <c r="BP7" s="38">
        <v>747.76</v>
      </c>
      <c r="BQ7" s="38">
        <v>33.08</v>
      </c>
      <c r="BR7" s="38">
        <v>36.08</v>
      </c>
      <c r="BS7" s="38">
        <v>37.75</v>
      </c>
      <c r="BT7" s="38">
        <v>62.93</v>
      </c>
      <c r="BU7" s="38">
        <v>63.44</v>
      </c>
      <c r="BV7" s="38">
        <v>50.82</v>
      </c>
      <c r="BW7" s="38">
        <v>52.19</v>
      </c>
      <c r="BX7" s="38">
        <v>55.32</v>
      </c>
      <c r="BY7" s="38">
        <v>59.8</v>
      </c>
      <c r="BZ7" s="38">
        <v>57.77</v>
      </c>
      <c r="CA7" s="38">
        <v>59.51</v>
      </c>
      <c r="CB7" s="38">
        <v>605.21</v>
      </c>
      <c r="CC7" s="38">
        <v>531.6</v>
      </c>
      <c r="CD7" s="38">
        <v>522.55999999999995</v>
      </c>
      <c r="CE7" s="38">
        <v>334.39</v>
      </c>
      <c r="CF7" s="38">
        <v>297.27999999999997</v>
      </c>
      <c r="CG7" s="38">
        <v>300.52</v>
      </c>
      <c r="CH7" s="38">
        <v>296.14</v>
      </c>
      <c r="CI7" s="38">
        <v>283.17</v>
      </c>
      <c r="CJ7" s="38">
        <v>263.76</v>
      </c>
      <c r="CK7" s="38">
        <v>274.35000000000002</v>
      </c>
      <c r="CL7" s="38">
        <v>261.45999999999998</v>
      </c>
      <c r="CM7" s="38">
        <v>52.49</v>
      </c>
      <c r="CN7" s="38">
        <v>53.97</v>
      </c>
      <c r="CO7" s="38">
        <v>53.64</v>
      </c>
      <c r="CP7" s="38">
        <v>50.65</v>
      </c>
      <c r="CQ7" s="38">
        <v>55.52</v>
      </c>
      <c r="CR7" s="38">
        <v>53.24</v>
      </c>
      <c r="CS7" s="38">
        <v>52.31</v>
      </c>
      <c r="CT7" s="38">
        <v>60.65</v>
      </c>
      <c r="CU7" s="38">
        <v>51.75</v>
      </c>
      <c r="CV7" s="38">
        <v>50.68</v>
      </c>
      <c r="CW7" s="38">
        <v>52.23</v>
      </c>
      <c r="CX7" s="38">
        <v>71.98</v>
      </c>
      <c r="CY7" s="38">
        <v>73.86</v>
      </c>
      <c r="CZ7" s="38">
        <v>74.040000000000006</v>
      </c>
      <c r="DA7" s="38">
        <v>74.02</v>
      </c>
      <c r="DB7" s="38">
        <v>74.27</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kumamoto</cp:lastModifiedBy>
  <dcterms:created xsi:type="dcterms:W3CDTF">2019-12-05T05:23:23Z</dcterms:created>
  <dcterms:modified xsi:type="dcterms:W3CDTF">2020-02-13T00:48:48Z</dcterms:modified>
  <cp:category/>
</cp:coreProperties>
</file>