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Z:\02　企画政策課\10 調査回答\R1\08_公営企業に係る経営比較分析表（Ｈ３０決算）\"/>
    </mc:Choice>
  </mc:AlternateContent>
  <workbookProtection workbookAlgorithmName="SHA-512" workbookHashValue="yO+rVeMeV2XfU1b60bbHgCUlcuIhE0L883h4Mv98+VPnqLzwNgJiRYZQbT/bLBbmpn52mOmPZht8Wc6JhiEFbA==" workbookSaltValue="LQ4+QZFCX+6YM34x78lvL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<sst xmlns="http://schemas.openxmlformats.org/spreadsheetml/2006/main" count="228" uniqueCount="114">
  <si>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</si>
  <si>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</si>
  <si>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</si>
  <si>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</si>
  <si>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</si>
  <si>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</si>
  <si>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</si>
  <si>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</si>
  <si>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</si>
  <si>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</si>
  <si>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</si>
  <si>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</si>
  <si>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</si>
  <si>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</si>
  <si>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</si>
  <si>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</si>
  <si>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</si>
  <si>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</si>
  <si>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</si>
  <si>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</si>
  <si>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</si>
  <si>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</si>
  <si>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</si>
  <si>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</si>
  <si>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</si>
  <si>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</si>
  <si>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</si>
  <si>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</si>
  <si>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</si>
  <si>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</si>
  <si>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</si>
  <si>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</si>
  <si>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</si>
  <si>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</si>
  <si>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</si>
  <si>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</si>
  <si>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</si>
  <si>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</si>
  <si>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</si>
  <si>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</si>
  <si>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</si>
  <si>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</si>
  <si>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</si>
  <si>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</si>
  <si>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</si>
  <si>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</si>
  <si>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</si>
  <si>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</si>
  <si>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</si>
  <si>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</si>
  <si>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</si>
  <si>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</si>
  <si>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</si>
  <si>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</si>
  <si>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</si>
  <si>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</si>
  <si>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</si>
  <si>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</si>
  <si>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</si>
  <si>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</si>
  <si>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</si>
  <si>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</si>
  <si>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</si>
  <si>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</si>
  <si>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</si>
  <si>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</si>
  <si>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</si>
  <si>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</si>
  <si>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</si>
  <si>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</si>
  <si>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</si>
  <si>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</si>
  <si>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</si>
  <si>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</si>
  <si>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</si>
  <si>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</si>
  <si>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</si>
  <si>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</si>
  <si>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</si>
  <si>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</si>
  <si>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</si>
  <si>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</si>
  <si>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</si>
  <si>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</si>
  <si>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</si>
  <si>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</si>
  <si>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</si>
  <si>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</si>
  <si>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</si>
  <si>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</si>
  <si>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</si>
  <si>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</si>
  <si>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</si>
  <si>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</si>
  <si>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</si>
  <si>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</si>
  <si>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</si>
  <si>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</si>
  <si>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苓北町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</si>
  <si>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</si>
  <si>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</si>
  <si>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</si>
  <si>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</si>
  <si>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</si>
  <si>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</si>
  <si>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</si>
  <si>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</si>
  <si>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</si>
  <si>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</si>
  <si>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</si>
  <si>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</si>
  <si>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①収益的収支比率は平成２８年度に料金改定を行ったため横ばいとなっている。　　　　　　　　　　④企業債残高は類似団体に比べ低い水準となっているが、起債償還金は一般会計からの繰入金となっている。　　　　　　　　　　　　　　　　　　　　⑤経費回収率は料金改定後安定している。　　　　⑥汚水処理原価は類似団体より下回っているが、不明水の解消等有収水量の増加を図る。　　　　　　⑧水洗化率は高いが、今後も加入促進を図る。</t>
    <rPh sb="1" eb="4">
      <t>シュウエキテキ</t>
    </rPh>
    <rPh sb="4" eb="6">
      <t>シュウシ</t>
    </rPh>
    <rPh sb="6" eb="8">
      <t>ヒリツ</t>
    </rPh>
    <rPh sb="9" eb="11">
      <t>ヘイセイ</t>
    </rPh>
    <rPh sb="13" eb="15">
      <t>ネンド</t>
    </rPh>
    <rPh sb="16" eb="18">
      <t>リョウキン</t>
    </rPh>
    <rPh sb="18" eb="20">
      <t>カイテイ</t>
    </rPh>
    <rPh sb="21" eb="22">
      <t>オコナ</t>
    </rPh>
    <rPh sb="26" eb="27">
      <t>ヨコ</t>
    </rPh>
    <rPh sb="47" eb="50">
      <t>キギョウサイ</t>
    </rPh>
    <rPh sb="50" eb="52">
      <t>ザンダカ</t>
    </rPh>
    <rPh sb="53" eb="55">
      <t>ルイジ</t>
    </rPh>
    <rPh sb="55" eb="57">
      <t>ダンタイ</t>
    </rPh>
    <rPh sb="58" eb="59">
      <t>クラ</t>
    </rPh>
    <rPh sb="60" eb="61">
      <t>ヒク</t>
    </rPh>
    <rPh sb="62" eb="64">
      <t>スイジュン</t>
    </rPh>
    <rPh sb="72" eb="74">
      <t>キサイ</t>
    </rPh>
    <rPh sb="74" eb="77">
      <t>ショウカンキン</t>
    </rPh>
    <rPh sb="78" eb="80">
      <t>イッパン</t>
    </rPh>
    <rPh sb="80" eb="82">
      <t>カイケイ</t>
    </rPh>
    <rPh sb="85" eb="88">
      <t>クリイレキン</t>
    </rPh>
    <rPh sb="116" eb="118">
      <t>ケイヒ</t>
    </rPh>
    <rPh sb="118" eb="121">
      <t>カイシュウリツ</t>
    </rPh>
    <rPh sb="122" eb="124">
      <t>リョウキン</t>
    </rPh>
    <rPh sb="124" eb="127">
      <t>カイテイゴ</t>
    </rPh>
    <rPh sb="127" eb="129">
      <t>アンテイ</t>
    </rPh>
    <rPh sb="139" eb="141">
      <t>オスイ</t>
    </rPh>
    <rPh sb="141" eb="143">
      <t>ショリ</t>
    </rPh>
    <rPh sb="143" eb="145">
      <t>ゲンカ</t>
    </rPh>
    <rPh sb="146" eb="148">
      <t>ルイジ</t>
    </rPh>
    <rPh sb="148" eb="150">
      <t>ダンタイ</t>
    </rPh>
    <rPh sb="152" eb="154">
      <t>シタマワ</t>
    </rPh>
    <rPh sb="160" eb="162">
      <t>フメイ</t>
    </rPh>
    <rPh sb="162" eb="163">
      <t>スイ</t>
    </rPh>
    <rPh sb="164" eb="166">
      <t>カイショウ</t>
    </rPh>
    <rPh sb="166" eb="167">
      <t>トウ</t>
    </rPh>
    <rPh sb="167" eb="169">
      <t>ユウシュウ</t>
    </rPh>
    <rPh sb="169" eb="171">
      <t>スイリョウ</t>
    </rPh>
    <rPh sb="172" eb="174">
      <t>ゾウカ</t>
    </rPh>
    <rPh sb="175" eb="176">
      <t>ハカ</t>
    </rPh>
    <rPh sb="185" eb="188">
      <t>スイセンカ</t>
    </rPh>
    <rPh sb="188" eb="189">
      <t>リツ</t>
    </rPh>
    <rPh sb="190" eb="191">
      <t>タカ</t>
    </rPh>
    <rPh sb="194" eb="196">
      <t>コンゴ</t>
    </rPh>
    <rPh sb="197" eb="199">
      <t>カニュウ</t>
    </rPh>
    <rPh sb="199" eb="201">
      <t>ソクシン</t>
    </rPh>
    <rPh sb="202" eb="203">
      <t>ハカ</t>
    </rPh>
    <phoneticPr fontId="4"/>
  </si>
  <si>
    <t>平成２６年度から策定した長寿命化計画に基づき、処理場及びマンホールポンプ場の更新を行い、効率的な施設の延命化を図る。</t>
    <rPh sb="0" eb="2">
      <t>ヘイセイ</t>
    </rPh>
    <rPh sb="4" eb="5">
      <t>ネン</t>
    </rPh>
    <rPh sb="5" eb="6">
      <t>ド</t>
    </rPh>
    <rPh sb="8" eb="10">
      <t>サクテイ</t>
    </rPh>
    <rPh sb="12" eb="16">
      <t>チョウジュミョウカ</t>
    </rPh>
    <rPh sb="16" eb="18">
      <t>ケイカク</t>
    </rPh>
    <rPh sb="19" eb="21">
      <t>モトズ</t>
    </rPh>
    <rPh sb="23" eb="26">
      <t>ショリジョウ</t>
    </rPh>
    <rPh sb="26" eb="27">
      <t>オヨ</t>
    </rPh>
    <rPh sb="36" eb="37">
      <t>ジョウ</t>
    </rPh>
    <rPh sb="38" eb="40">
      <t>コウシン</t>
    </rPh>
    <rPh sb="41" eb="42">
      <t>オコナ</t>
    </rPh>
    <rPh sb="44" eb="47">
      <t>コウリツテキ</t>
    </rPh>
    <rPh sb="48" eb="50">
      <t>シセツ</t>
    </rPh>
    <rPh sb="51" eb="54">
      <t>エンメイカ</t>
    </rPh>
    <rPh sb="55" eb="56">
      <t>ハカ</t>
    </rPh>
    <phoneticPr fontId="4"/>
  </si>
  <si>
    <t>施設の老朽化、経年劣化等今後は維持管理、改築更新に多大な費用がかかると予想され、経営に大きく影響すると考えられる。長寿命化計画及びストックマネジメント計画を活用し、効率的な施設の維持管理に努める。</t>
    <rPh sb="0" eb="2">
      <t>シセツ</t>
    </rPh>
    <rPh sb="3" eb="6">
      <t>ロウキュウカ</t>
    </rPh>
    <rPh sb="7" eb="9">
      <t>ケイネン</t>
    </rPh>
    <rPh sb="9" eb="11">
      <t>レッカ</t>
    </rPh>
    <rPh sb="11" eb="12">
      <t>トウ</t>
    </rPh>
    <rPh sb="12" eb="14">
      <t>コンゴ</t>
    </rPh>
    <rPh sb="15" eb="17">
      <t>イジ</t>
    </rPh>
    <rPh sb="17" eb="19">
      <t>カンリ</t>
    </rPh>
    <rPh sb="20" eb="22">
      <t>カイチク</t>
    </rPh>
    <rPh sb="22" eb="24">
      <t>コウシン</t>
    </rPh>
    <rPh sb="25" eb="27">
      <t>タダイ</t>
    </rPh>
    <rPh sb="28" eb="30">
      <t>ヒヨウ</t>
    </rPh>
    <rPh sb="35" eb="37">
      <t>ヨソウ</t>
    </rPh>
    <rPh sb="40" eb="42">
      <t>ケイエイ</t>
    </rPh>
    <rPh sb="43" eb="44">
      <t>オオ</t>
    </rPh>
    <rPh sb="46" eb="48">
      <t>エイキョウ</t>
    </rPh>
    <rPh sb="51" eb="52">
      <t>カンガ</t>
    </rPh>
    <rPh sb="57" eb="63">
      <t>チョウジュミョウカケイカク</t>
    </rPh>
    <rPh sb="63" eb="64">
      <t>オヨ</t>
    </rPh>
    <rPh sb="75" eb="77">
      <t>ケイカク</t>
    </rPh>
    <rPh sb="78" eb="80">
      <t>カツヨウ</t>
    </rPh>
    <rPh sb="82" eb="85">
      <t>コウリツテキ</t>
    </rPh>
    <rPh sb="86" eb="88">
      <t>シセツ</t>
    </rPh>
    <rPh sb="89" eb="91">
      <t>イジ</t>
    </rPh>
    <rPh sb="91" eb="93">
      <t>カンリ</t>
    </rPh>
    <rPh sb="94" eb="95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</si>
</sst>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77" fontId="15" fillId="0" borderId="2" xfId="1" applyNumberFormat="1" applyFont="1" applyBorder="1" applyAlignment="1">
      <alignment vertical="center" shrinkToFit="1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B-4BC5-B1C2-F7D92D325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EB-4BC5-B1C2-F7D92D325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53.94</c:v>
                </c:pt>
                <c:pt idx="1">
                  <c:v>55.56</c:v>
                </c:pt>
                <c:pt idx="2">
                  <c:v>52.33</c:v>
                </c:pt>
                <c:pt idx="3">
                  <c:v>48.72</c:v>
                </c:pt>
                <c:pt idx="4">
                  <c:v>48.58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1-412B-97A9-F20A8C849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1-412B-97A9-F20A8C849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87.06</c:v>
                </c:pt>
                <c:pt idx="1">
                  <c:v>88.17</c:v>
                </c:pt>
                <c:pt idx="2">
                  <c:v>88.92</c:v>
                </c:pt>
                <c:pt idx="3">
                  <c:v>89.41</c:v>
                </c:pt>
                <c:pt idx="4">
                  <c:v>89.84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8D-4910-974F-81CF20792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8D-4910-974F-81CF20792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96.67</c:v>
                </c:pt>
                <c:pt idx="1">
                  <c:v>87.91</c:v>
                </c:pt>
                <c:pt idx="2">
                  <c:v>94.94</c:v>
                </c:pt>
                <c:pt idx="3">
                  <c:v>94.12</c:v>
                </c:pt>
                <c:pt idx="4">
                  <c:v>94.27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4F-41FE-9D61-BF5B3673A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4F-41FE-9D61-BF5B3673A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02-447A-A317-733D2C60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2-447A-A317-733D2C60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0-412A-86B0-2ADF2709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A0-412A-86B0-2ADF2709A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D-4EF4-9A40-EDBFBE884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1D-4EF4-9A40-EDBFBE8849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E-4804-BB37-1D523CE61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E-4804-BB37-1D523CE61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114.76</c:v>
                </c:pt>
                <c:pt idx="2">
                  <c:v>85.17</c:v>
                </c:pt>
                <c:pt idx="3">
                  <c:v>70.75</c:v>
                </c:pt>
                <c:pt idx="4">
                  <c:v>65.319999999999993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DD-4E08-A32B-9838688E1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DD-4E08-A32B-9838688E1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73.41</c:v>
                </c:pt>
                <c:pt idx="1">
                  <c:v>74.099999999999994</c:v>
                </c:pt>
                <c:pt idx="2">
                  <c:v>97.67</c:v>
                </c:pt>
                <c:pt idx="3">
                  <c:v>97.49</c:v>
                </c:pt>
                <c:pt idx="4">
                  <c:v>95.37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8-4A60-9169-0C92FB491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18-4A60-9169-0C92FB491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198.55</c:v>
                </c:pt>
                <c:pt idx="1">
                  <c:v>196.28</c:v>
                </c:pt>
                <c:pt idx="2">
                  <c:v>183.26</c:v>
                </c:pt>
                <c:pt idx="3">
                  <c:v>188.22</c:v>
                </c:pt>
                <c:pt idx="4">
                  <c:v>192.11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65-4B69-B0D0-AB3404EBE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65-4B69-B0D0-AB3404EBE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熊本県　苓北町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7290</v>
      </c>
      <c r="AM8" s="69"/>
      <c r="AN8" s="69"/>
      <c r="AO8" s="69"/>
      <c r="AP8" s="69"/>
      <c r="AQ8" s="69"/>
      <c r="AR8" s="69"/>
      <c r="AS8" s="69"/>
      <c r="AT8" s="68">
        <f>データ!T6</f>
        <v>67.58</v>
      </c>
      <c r="AU8" s="68"/>
      <c r="AV8" s="68"/>
      <c r="AW8" s="68"/>
      <c r="AX8" s="68"/>
      <c r="AY8" s="68"/>
      <c r="AZ8" s="68"/>
      <c r="BA8" s="68"/>
      <c r="BB8" s="68">
        <f>データ!U6</f>
        <v>107.87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78.25</v>
      </c>
      <c r="Q10" s="68"/>
      <c r="R10" s="68"/>
      <c r="S10" s="68"/>
      <c r="T10" s="68"/>
      <c r="U10" s="68"/>
      <c r="V10" s="68"/>
      <c r="W10" s="68">
        <f>データ!Q6</f>
        <v>97.24</v>
      </c>
      <c r="X10" s="68"/>
      <c r="Y10" s="68"/>
      <c r="Z10" s="68"/>
      <c r="AA10" s="68"/>
      <c r="AB10" s="68"/>
      <c r="AC10" s="68"/>
      <c r="AD10" s="69">
        <f>データ!R6</f>
        <v>3720</v>
      </c>
      <c r="AE10" s="69"/>
      <c r="AF10" s="69"/>
      <c r="AG10" s="69"/>
      <c r="AH10" s="69"/>
      <c r="AI10" s="69"/>
      <c r="AJ10" s="69"/>
      <c r="AK10" s="2"/>
      <c r="AL10" s="69">
        <f>データ!V6</f>
        <v>5652</v>
      </c>
      <c r="AM10" s="69"/>
      <c r="AN10" s="69"/>
      <c r="AO10" s="69"/>
      <c r="AP10" s="69"/>
      <c r="AQ10" s="69"/>
      <c r="AR10" s="69"/>
      <c r="AS10" s="69"/>
      <c r="AT10" s="68">
        <f>データ!W6</f>
        <v>2.5499999999999998</v>
      </c>
      <c r="AU10" s="68"/>
      <c r="AV10" s="68"/>
      <c r="AW10" s="68"/>
      <c r="AX10" s="68"/>
      <c r="AY10" s="68"/>
      <c r="AZ10" s="68"/>
      <c r="BA10" s="68"/>
      <c r="BB10" s="68">
        <f>データ!X6</f>
        <v>2216.4699999999998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111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112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113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【1,209.40】</v>
      </c>
      <c r="I86" s="26" t="str">
        <f>データ!CA6</f>
        <v>【74.48】</v>
      </c>
      <c r="J86" s="26" t="str">
        <f>データ!CL6</f>
        <v>【219.46】</v>
      </c>
      <c r="K86" s="26" t="str">
        <f>データ!CW6</f>
        <v>【42.82】</v>
      </c>
      <c r="L86" s="26" t="str">
        <f>データ!DH6</f>
        <v>【83.36】</v>
      </c>
      <c r="M86" s="26" t="s">
        <v>44</v>
      </c>
      <c r="N86" s="26" t="s">
        <v>43</v>
      </c>
      <c r="O86" s="26" t="str">
        <f>データ!EO6</f>
        <v>【0.12】</v>
      </c>
    </row>
  </sheetData>
  <sheetProtection algorithmName="SHA-512" hashValue="ImWLRKUg8DHojfbmrJJuDLIuXPZNvjXjWpj/Gkl6bVXx55tKUfmS/IojAkLt2ukNJL9XSnBHcf2+w1wiuQckug==" saltValue="p2M+KMU6h6/QiKYq2rMIC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435317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熊本県　苓北町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78.25</v>
      </c>
      <c r="Q6" s="34">
        <f t="shared" si="3"/>
        <v>97.24</v>
      </c>
      <c r="R6" s="34">
        <f t="shared" si="3"/>
        <v>3720</v>
      </c>
      <c r="S6" s="34">
        <f t="shared" si="3"/>
        <v>7290</v>
      </c>
      <c r="T6" s="34">
        <f t="shared" si="3"/>
        <v>67.58</v>
      </c>
      <c r="U6" s="34">
        <f t="shared" si="3"/>
        <v>107.87</v>
      </c>
      <c r="V6" s="34">
        <f t="shared" si="3"/>
        <v>5652</v>
      </c>
      <c r="W6" s="34">
        <f t="shared" si="3"/>
        <v>2.5499999999999998</v>
      </c>
      <c r="X6" s="34">
        <f t="shared" si="3"/>
        <v>2216.4699999999998</v>
      </c>
      <c r="Y6" s="35">
        <f>IF(Y7="",NA(),Y7)</f>
        <v>96.67</v>
      </c>
      <c r="Z6" s="35">
        <f t="shared" ref="Z6:AH6" si="4">IF(Z7="",NA(),Z7)</f>
        <v>87.91</v>
      </c>
      <c r="AA6" s="35">
        <f t="shared" si="4"/>
        <v>94.94</v>
      </c>
      <c r="AB6" s="35">
        <f t="shared" si="4"/>
        <v>94.12</v>
      </c>
      <c r="AC6" s="35">
        <f t="shared" si="4"/>
        <v>94.27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234.96</v>
      </c>
      <c r="BG6" s="35">
        <f t="shared" ref="BG6:BO6" si="7">IF(BG7="",NA(),BG7)</f>
        <v>114.76</v>
      </c>
      <c r="BH6" s="35">
        <f t="shared" si="7"/>
        <v>85.17</v>
      </c>
      <c r="BI6" s="35">
        <f t="shared" si="7"/>
        <v>70.75</v>
      </c>
      <c r="BJ6" s="35">
        <f t="shared" si="7"/>
        <v>65.319999999999993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73.41</v>
      </c>
      <c r="BR6" s="35">
        <f t="shared" ref="BR6:BZ6" si="8">IF(BR7="",NA(),BR7)</f>
        <v>74.099999999999994</v>
      </c>
      <c r="BS6" s="35">
        <f t="shared" si="8"/>
        <v>97.67</v>
      </c>
      <c r="BT6" s="35">
        <f t="shared" si="8"/>
        <v>97.49</v>
      </c>
      <c r="BU6" s="35">
        <f t="shared" si="8"/>
        <v>95.37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198.55</v>
      </c>
      <c r="CC6" s="35">
        <f t="shared" ref="CC6:CK6" si="9">IF(CC7="",NA(),CC7)</f>
        <v>196.28</v>
      </c>
      <c r="CD6" s="35">
        <f t="shared" si="9"/>
        <v>183.26</v>
      </c>
      <c r="CE6" s="35">
        <f t="shared" si="9"/>
        <v>188.22</v>
      </c>
      <c r="CF6" s="35">
        <f t="shared" si="9"/>
        <v>192.11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>
        <f>IF(CM7="",NA(),CM7)</f>
        <v>53.94</v>
      </c>
      <c r="CN6" s="35">
        <f t="shared" ref="CN6:CV6" si="10">IF(CN7="",NA(),CN7)</f>
        <v>55.56</v>
      </c>
      <c r="CO6" s="35">
        <f t="shared" si="10"/>
        <v>52.33</v>
      </c>
      <c r="CP6" s="35">
        <f t="shared" si="10"/>
        <v>48.72</v>
      </c>
      <c r="CQ6" s="35">
        <f t="shared" si="10"/>
        <v>48.58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87.06</v>
      </c>
      <c r="CY6" s="35">
        <f t="shared" ref="CY6:DG6" si="11">IF(CY7="",NA(),CY7)</f>
        <v>88.17</v>
      </c>
      <c r="CZ6" s="35">
        <f t="shared" si="11"/>
        <v>88.92</v>
      </c>
      <c r="DA6" s="35">
        <f t="shared" si="11"/>
        <v>89.41</v>
      </c>
      <c r="DB6" s="35">
        <f t="shared" si="11"/>
        <v>89.84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5" s="36" customFormat="1" x14ac:dyDescent="0.15">
      <c r="A7" s="28"/>
      <c r="B7" s="37">
        <v>2018</v>
      </c>
      <c r="C7" s="37">
        <v>435317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78.25</v>
      </c>
      <c r="Q7" s="38">
        <v>97.24</v>
      </c>
      <c r="R7" s="38">
        <v>3720</v>
      </c>
      <c r="S7" s="38">
        <v>7290</v>
      </c>
      <c r="T7" s="38">
        <v>67.58</v>
      </c>
      <c r="U7" s="38">
        <v>107.87</v>
      </c>
      <c r="V7" s="38">
        <v>5652</v>
      </c>
      <c r="W7" s="38">
        <v>2.5499999999999998</v>
      </c>
      <c r="X7" s="38">
        <v>2216.4699999999998</v>
      </c>
      <c r="Y7" s="38">
        <v>96.67</v>
      </c>
      <c r="Z7" s="38">
        <v>87.91</v>
      </c>
      <c r="AA7" s="38">
        <v>94.94</v>
      </c>
      <c r="AB7" s="38">
        <v>94.12</v>
      </c>
      <c r="AC7" s="38">
        <v>94.27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234.96</v>
      </c>
      <c r="BG7" s="38">
        <v>114.76</v>
      </c>
      <c r="BH7" s="38">
        <v>85.17</v>
      </c>
      <c r="BI7" s="42">
        <v>70.75</v>
      </c>
      <c r="BJ7" s="38">
        <v>65.319999999999993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73.41</v>
      </c>
      <c r="BR7" s="38">
        <v>74.099999999999994</v>
      </c>
      <c r="BS7" s="38">
        <v>97.67</v>
      </c>
      <c r="BT7" s="38">
        <v>97.49</v>
      </c>
      <c r="BU7" s="38">
        <v>95.37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198.55</v>
      </c>
      <c r="CC7" s="38">
        <v>196.28</v>
      </c>
      <c r="CD7" s="38">
        <v>183.26</v>
      </c>
      <c r="CE7" s="38">
        <v>188.22</v>
      </c>
      <c r="CF7" s="38">
        <v>192.11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>
        <v>53.94</v>
      </c>
      <c r="CN7" s="38">
        <v>55.56</v>
      </c>
      <c r="CO7" s="38">
        <v>52.33</v>
      </c>
      <c r="CP7" s="38">
        <v>48.72</v>
      </c>
      <c r="CQ7" s="38">
        <v>48.58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87.06</v>
      </c>
      <c r="CY7" s="38">
        <v>88.17</v>
      </c>
      <c r="CZ7" s="38">
        <v>88.92</v>
      </c>
      <c r="DA7" s="38">
        <v>89.41</v>
      </c>
      <c r="DB7" s="38">
        <v>89.84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2020-01-29T03:30:06Z</cp:lastPrinted>
  <dcterms:created xsi:type="dcterms:W3CDTF">2019-12-05T05:14:49Z</dcterms:created>
  <dcterms:modified xsi:type="dcterms:W3CDTF">2020-01-29T03:30:10Z</dcterms:modified>
  <cp:category/>
</cp:coreProperties>
</file>