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平成31年度\07 公営企業総括\33 H30決算経営比較分析表\03 市町村→県\44_あさぎり町【上水道、下水道】格納済\【完】下水道（法非適）\"/>
    </mc:Choice>
  </mc:AlternateContent>
  <workbookProtection workbookAlgorithmName="SHA-512" workbookHashValue="b+oVOyRZlFGn/+nuFEm+heaO4rkBuy3QQjTcVYnxkyprdAuUR4KCdkbgNvZBg6SftnAgAma5yIG6mN/526THvQ==" workbookSaltValue="H5mMAyENIscMNLoCPqMAFw==" workbookSpinCount="100000" lockStructure="1"/>
  <bookViews>
    <workbookView xWindow="0" yWindow="0" windowWidth="2049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 r="E10" i="5" l="1"/>
  <c r="C10" i="5"/>
  <c r="D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<sst xmlns="http://schemas.openxmlformats.org/spreadsheetml/2006/main" count="233" uniqueCount="114">
  <si>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</si>
  <si>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</si>
  <si>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</si>
  <si>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</si>
  <si>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</si>
  <si>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</si>
  <si>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</si>
  <si>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</si>
  <si>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</si>
  <si>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</si>
  <si>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</si>
  <si>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</si>
  <si>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</si>
  <si>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</si>
  <si>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</si>
  <si>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</si>
  <si>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</si>
  <si>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</si>
  <si>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</si>
  <si>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</si>
  <si>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</si>
  <si>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</si>
  <si>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</si>
  <si>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</si>
  <si>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</si>
  <si>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</si>
  <si>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</si>
  <si>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</si>
  <si>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</si>
  <si>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</si>
  <si>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</si>
  <si>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</si>
  <si>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</si>
  <si>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</si>
  <si>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</si>
  <si>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</si>
  <si>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</si>
  <si>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</si>
  <si>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</si>
  <si>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</si>
  <si>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</si>
  <si>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</si>
  <si>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</si>
  <si>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</si>
  <si>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</si>
  <si>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</si>
  <si>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</si>
  <si>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</si>
  <si>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</si>
  <si>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</si>
  <si>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</si>
  <si>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</si>
  <si>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</si>
  <si>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</si>
  <si>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</si>
  <si>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</si>
  <si>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</si>
  <si>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</si>
  <si>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</si>
  <si>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</si>
  <si>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</si>
  <si>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</si>
  <si>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</si>
  <si>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</si>
  <si>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</si>
  <si>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</si>
  <si>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</si>
  <si>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</si>
  <si>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</si>
  <si>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</si>
  <si>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</si>
  <si>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</si>
  <si>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</si>
  <si>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</si>
  <si>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</si>
  <si>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</si>
  <si>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</si>
  <si>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</si>
  <si>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</si>
  <si>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</si>
  <si>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</si>
  <si>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</si>
  <si>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</si>
  <si>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</si>
  <si>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</si>
  <si>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</si>
  <si>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</si>
  <si>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</si>
  <si>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</si>
  <si>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</si>
  <si>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</si>
  <si>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</si>
  <si>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</si>
  <si>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</si>
  <si>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</si>
  <si>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</si>
  <si>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</si>
  <si>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</si>
  <si>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あさぎり町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</si>
  <si>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</si>
  <si>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</si>
  <si>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</si>
  <si>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</si>
  <si>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</si>
  <si>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</si>
  <si>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</si>
  <si>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</si>
  <si>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</si>
  <si>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</si>
  <si>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</si>
  <si>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</si>
  <si>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19年が経過しているが、管渠については法定耐用年数に達するまで十分な期間があるが、マンホールポンプの改築が必要な時期に来ていることから、施設全体の適正な管理を行うため、ストックマネジメント基本計画に基づき計画的な更新を行う必要がある。</t>
    <phoneticPr fontId="4"/>
  </si>
  <si>
    <t>　施設の老朽化が進んでいく状況において、ストックマネジメント基本計画に基づき、年次計画にて計画的な更新を行うことが必要となる。
　また、令和2年4月の公営企業会計法適用に伴い、経営・資産等の状況を正確に把握し、経営コストの削減、適正な使用料金設定等、戦略的な事業の経営を目指す。</t>
    <phoneticPr fontId="4"/>
  </si>
  <si>
    <t>　管渠整備については、平成27年度末で完了しており、建設改良費に係る地方債償還金がピークを迎えており、一般会計からの繰入金に依存している状況にある。
　収益的収支比率は、使用料金の改定により総収益が増加したため、数値の改善となった。
　水洗化率については、水洗便所設置済人口が増となっているのに対し、処理区域内人口が死亡や転出等により減少しているため数値が改善している。
　また、令和2年4月には公営企業会計法適用となるが、人口減少等による使用料金の減収等により今まで以上に経営は厳しくなることが予想されるため、使用料金改定等による適正な使用料収入の確保や、汚水処理費の抑制等により、さらなる経営改善を必要とする。</t>
    <rPh sb="76" eb="79">
      <t>シュウエキテキ</t>
    </rPh>
    <rPh sb="79" eb="81">
      <t>シュウシ</t>
    </rPh>
    <rPh sb="81" eb="83">
      <t>ヒリツ</t>
    </rPh>
    <rPh sb="85" eb="87">
      <t>シヨウ</t>
    </rPh>
    <rPh sb="87" eb="89">
      <t>リョウキン</t>
    </rPh>
    <rPh sb="90" eb="92">
      <t>カイテイ</t>
    </rPh>
    <rPh sb="95" eb="98">
      <t>ソウシュウエキ</t>
    </rPh>
    <rPh sb="99" eb="101">
      <t>ゾウカ</t>
    </rPh>
    <rPh sb="106" eb="108">
      <t>スウチ</t>
    </rPh>
    <rPh sb="109" eb="111">
      <t>カイゼン</t>
    </rPh>
    <rPh sb="118" eb="121">
      <t>スイセンカ</t>
    </rPh>
    <rPh sb="121" eb="122">
      <t>リツ</t>
    </rPh>
    <rPh sb="128" eb="130">
      <t>スイセン</t>
    </rPh>
    <rPh sb="130" eb="132">
      <t>ベンジョ</t>
    </rPh>
    <rPh sb="132" eb="134">
      <t>セッチ</t>
    </rPh>
    <rPh sb="134" eb="135">
      <t>ズミ</t>
    </rPh>
    <rPh sb="135" eb="137">
      <t>ジンコウ</t>
    </rPh>
    <rPh sb="138" eb="139">
      <t>ゾウ</t>
    </rPh>
    <rPh sb="147" eb="148">
      <t>タイ</t>
    </rPh>
    <rPh sb="150" eb="152">
      <t>ショリ</t>
    </rPh>
    <rPh sb="152" eb="155">
      <t>クイキナイ</t>
    </rPh>
    <rPh sb="155" eb="157">
      <t>ジンコウ</t>
    </rPh>
    <rPh sb="158" eb="160">
      <t>シボウ</t>
    </rPh>
    <rPh sb="161" eb="163">
      <t>テンシュツ</t>
    </rPh>
    <rPh sb="163" eb="164">
      <t>トウ</t>
    </rPh>
    <rPh sb="190" eb="192">
      <t>レイワ</t>
    </rPh>
    <rPh sb="193" eb="194">
      <t>ネン</t>
    </rPh>
    <rPh sb="195" eb="196">
      <t>ガツ</t>
    </rPh>
    <rPh sb="198" eb="200">
      <t>コウエイ</t>
    </rPh>
    <rPh sb="200" eb="202">
      <t>キギョウ</t>
    </rPh>
    <rPh sb="202" eb="204">
      <t>カイケイ</t>
    </rPh>
    <rPh sb="204" eb="205">
      <t>ホウ</t>
    </rPh>
    <rPh sb="205" eb="207">
      <t>テキヨウ</t>
    </rPh>
    <rPh sb="212" eb="214">
      <t>ジンコウ</t>
    </rPh>
    <rPh sb="214" eb="216">
      <t>ゲンショウ</t>
    </rPh>
    <rPh sb="216" eb="217">
      <t>トウ</t>
    </rPh>
    <rPh sb="220" eb="222">
      <t>シヨウ</t>
    </rPh>
    <rPh sb="222" eb="224">
      <t>リョウキン</t>
    </rPh>
    <rPh sb="225" eb="227">
      <t>ゲンシュウ</t>
    </rPh>
    <rPh sb="227" eb="228">
      <t>トウ</t>
    </rPh>
    <rPh sb="231" eb="232">
      <t>イマ</t>
    </rPh>
    <rPh sb="234" eb="236">
      <t>イジョウ</t>
    </rPh>
    <rPh sb="237" eb="239">
      <t>ケイエイ</t>
    </rPh>
    <rPh sb="240" eb="241">
      <t>キビ</t>
    </rPh>
    <rPh sb="248" eb="250">
      <t>ヨソウ</t>
    </rPh>
    <rPh sb="256" eb="259">
      <t>シヨウリョウ</t>
    </rPh>
    <rPh sb="259" eb="260">
      <t>キン</t>
    </rPh>
    <rPh sb="260" eb="262">
      <t>カイテイ</t>
    </rPh>
    <rPh sb="262" eb="263">
      <t>トウ</t>
    </rPh>
    <rPh sb="266" eb="268">
      <t>テキセイ</t>
    </rPh>
    <rPh sb="269" eb="272">
      <t>シヨウリョウ</t>
    </rPh>
    <rPh sb="272" eb="274">
      <t>シュウニュウ</t>
    </rPh>
    <rPh sb="275" eb="277">
      <t>カクホ</t>
    </rPh>
    <rPh sb="279" eb="281">
      <t>オスイ</t>
    </rPh>
    <rPh sb="281" eb="283">
      <t>ショリ</t>
    </rPh>
    <rPh sb="283" eb="284">
      <t>ヒ</t>
    </rPh>
    <rPh sb="285" eb="287">
      <t>ヨクセイ</t>
    </rPh>
    <rPh sb="287" eb="288">
      <t>トウ</t>
    </rPh>
    <rPh sb="296" eb="298">
      <t>ケイエイ</t>
    </rPh>
    <rPh sb="298" eb="300">
      <t>カイゼン</t>
    </rPh>
    <rPh sb="301" eb="30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</si>
</sst>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1.17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699-459F-BAD9-BFC3B2B5553E}"/>
            </c:ext>
          </c:extLst>
        </c:ser>
        <c:dLbls>
          <c:showLegendKey val="0"/>
          <c:showVal val="0"/>
          <c:showCatName val="0"/>
          <c:showSerName val="0"/>
          <c:showPercent val="0"/>
          <c:showBubbleSize val="0"/>
        </c:dLbls>
        <c:gapWidth val="150"/>
        <c:axId val="95049984"/>
        <c:axId val="9506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5699-459F-BAD9-BFC3B2B5553E}"/>
            </c:ext>
          </c:extLst>
        </c:ser>
        <c:dLbls>
          <c:showLegendKey val="0"/>
          <c:showVal val="0"/>
          <c:showCatName val="0"/>
          <c:showSerName val="0"/>
          <c:showPercent val="0"/>
          <c:showBubbleSize val="0"/>
        </c:dLbls>
        <c:marker val="1"/>
        <c:smooth val="0"/>
        <c:axId val="95049984"/>
        <c:axId val="95068544"/>
      </c:lineChart>
      <c:dateAx>
        <c:axId val="95049984"/>
        <c:scaling>
          <c:orientation val="minMax"/>
        </c:scaling>
        <c:delete val="1"/>
        <c:axPos val="b"/>
        <c:numFmt formatCode="ge" sourceLinked="1"/>
        <c:majorTickMark val="none"/>
        <c:minorTickMark val="none"/>
        <c:tickLblPos val="none"/>
        <c:crossAx val="95068544"/>
        <c:crosses val="autoZero"/>
        <c:auto val="1"/>
        <c:lblOffset val="100"/>
        <c:baseTimeUnit val="years"/>
      </c:dateAx>
      <c:valAx>
        <c:axId val="9506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4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B3-4CC3-B334-08E94382CB80}"/>
            </c:ext>
          </c:extLst>
        </c:ser>
        <c:dLbls>
          <c:showLegendKey val="0"/>
          <c:showVal val="0"/>
          <c:showCatName val="0"/>
          <c:showSerName val="0"/>
          <c:showPercent val="0"/>
          <c:showBubbleSize val="0"/>
        </c:dLbls>
        <c:gapWidth val="150"/>
        <c:axId val="107956480"/>
        <c:axId val="1079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8CB3-4CC3-B334-08E94382CB80}"/>
            </c:ext>
          </c:extLst>
        </c:ser>
        <c:dLbls>
          <c:showLegendKey val="0"/>
          <c:showVal val="0"/>
          <c:showCatName val="0"/>
          <c:showSerName val="0"/>
          <c:showPercent val="0"/>
          <c:showBubbleSize val="0"/>
        </c:dLbls>
        <c:marker val="1"/>
        <c:smooth val="0"/>
        <c:axId val="107956480"/>
        <c:axId val="107962752"/>
      </c:lineChart>
      <c:dateAx>
        <c:axId val="107956480"/>
        <c:scaling>
          <c:orientation val="minMax"/>
        </c:scaling>
        <c:delete val="1"/>
        <c:axPos val="b"/>
        <c:numFmt formatCode="ge" sourceLinked="1"/>
        <c:majorTickMark val="none"/>
        <c:minorTickMark val="none"/>
        <c:tickLblPos val="none"/>
        <c:crossAx val="107962752"/>
        <c:crosses val="autoZero"/>
        <c:auto val="1"/>
        <c:lblOffset val="100"/>
        <c:baseTimeUnit val="years"/>
      </c:dateAx>
      <c:valAx>
        <c:axId val="10796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5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81.89</c:v>
                </c:pt>
                <c:pt idx="1">
                  <c:v>82.37</c:v>
                </c:pt>
                <c:pt idx="2">
                  <c:v>82.78</c:v>
                </c:pt>
                <c:pt idx="3">
                  <c:v>83.38</c:v>
                </c:pt>
                <c:pt idx="4">
                  <c:v>84.47</c:v>
                </c:pt>
              </c:numCache>
            </c:numRef>
          </c:val>
          <c:extLst>
            <c:ext xmlns:c16="http://schemas.microsoft.com/office/drawing/2014/chart" uri="{C3380CC4-5D6E-409C-BE32-E72D297353CC}">
              <c16:uniqueId val="{00000000-8B76-4093-B27F-D74FEDBFBAB4}"/>
            </c:ext>
          </c:extLst>
        </c:ser>
        <c:dLbls>
          <c:showLegendKey val="0"/>
          <c:showVal val="0"/>
          <c:showCatName val="0"/>
          <c:showSerName val="0"/>
          <c:showPercent val="0"/>
          <c:showBubbleSize val="0"/>
        </c:dLbls>
        <c:gapWidth val="150"/>
        <c:axId val="108014208"/>
        <c:axId val="10802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8B76-4093-B27F-D74FEDBFBAB4}"/>
            </c:ext>
          </c:extLst>
        </c:ser>
        <c:dLbls>
          <c:showLegendKey val="0"/>
          <c:showVal val="0"/>
          <c:showCatName val="0"/>
          <c:showSerName val="0"/>
          <c:showPercent val="0"/>
          <c:showBubbleSize val="0"/>
        </c:dLbls>
        <c:marker val="1"/>
        <c:smooth val="0"/>
        <c:axId val="108014208"/>
        <c:axId val="108024576"/>
      </c:lineChart>
      <c:dateAx>
        <c:axId val="108014208"/>
        <c:scaling>
          <c:orientation val="minMax"/>
        </c:scaling>
        <c:delete val="1"/>
        <c:axPos val="b"/>
        <c:numFmt formatCode="ge" sourceLinked="1"/>
        <c:majorTickMark val="none"/>
        <c:minorTickMark val="none"/>
        <c:tickLblPos val="none"/>
        <c:crossAx val="108024576"/>
        <c:crosses val="autoZero"/>
        <c:auto val="1"/>
        <c:lblOffset val="100"/>
        <c:baseTimeUnit val="years"/>
      </c:dateAx>
      <c:valAx>
        <c:axId val="10802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1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71.97</c:v>
                </c:pt>
                <c:pt idx="1">
                  <c:v>67.55</c:v>
                </c:pt>
                <c:pt idx="2">
                  <c:v>73.36</c:v>
                </c:pt>
                <c:pt idx="3">
                  <c:v>70.31</c:v>
                </c:pt>
                <c:pt idx="4">
                  <c:v>82.65</c:v>
                </c:pt>
              </c:numCache>
            </c:numRef>
          </c:val>
          <c:extLst>
            <c:ext xmlns:c16="http://schemas.microsoft.com/office/drawing/2014/chart" uri="{C3380CC4-5D6E-409C-BE32-E72D297353CC}">
              <c16:uniqueId val="{00000000-6EA5-4E81-A718-89202514EF90}"/>
            </c:ext>
          </c:extLst>
        </c:ser>
        <c:dLbls>
          <c:showLegendKey val="0"/>
          <c:showVal val="0"/>
          <c:showCatName val="0"/>
          <c:showSerName val="0"/>
          <c:showPercent val="0"/>
          <c:showBubbleSize val="0"/>
        </c:dLbls>
        <c:gapWidth val="150"/>
        <c:axId val="94100096"/>
        <c:axId val="9508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A5-4E81-A718-89202514EF90}"/>
            </c:ext>
          </c:extLst>
        </c:ser>
        <c:dLbls>
          <c:showLegendKey val="0"/>
          <c:showVal val="0"/>
          <c:showCatName val="0"/>
          <c:showSerName val="0"/>
          <c:showPercent val="0"/>
          <c:showBubbleSize val="0"/>
        </c:dLbls>
        <c:marker val="1"/>
        <c:smooth val="0"/>
        <c:axId val="94100096"/>
        <c:axId val="95081216"/>
      </c:lineChart>
      <c:dateAx>
        <c:axId val="94100096"/>
        <c:scaling>
          <c:orientation val="minMax"/>
        </c:scaling>
        <c:delete val="1"/>
        <c:axPos val="b"/>
        <c:numFmt formatCode="ge" sourceLinked="1"/>
        <c:majorTickMark val="none"/>
        <c:minorTickMark val="none"/>
        <c:tickLblPos val="none"/>
        <c:crossAx val="95081216"/>
        <c:crosses val="autoZero"/>
        <c:auto val="1"/>
        <c:lblOffset val="100"/>
        <c:baseTimeUnit val="years"/>
      </c:dateAx>
      <c:valAx>
        <c:axId val="9508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0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A5-4641-B708-FFB311C9832B}"/>
            </c:ext>
          </c:extLst>
        </c:ser>
        <c:dLbls>
          <c:showLegendKey val="0"/>
          <c:showVal val="0"/>
          <c:showCatName val="0"/>
          <c:showSerName val="0"/>
          <c:showPercent val="0"/>
          <c:showBubbleSize val="0"/>
        </c:dLbls>
        <c:gapWidth val="150"/>
        <c:axId val="95104000"/>
        <c:axId val="9792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A5-4641-B708-FFB311C9832B}"/>
            </c:ext>
          </c:extLst>
        </c:ser>
        <c:dLbls>
          <c:showLegendKey val="0"/>
          <c:showVal val="0"/>
          <c:showCatName val="0"/>
          <c:showSerName val="0"/>
          <c:showPercent val="0"/>
          <c:showBubbleSize val="0"/>
        </c:dLbls>
        <c:marker val="1"/>
        <c:smooth val="0"/>
        <c:axId val="95104000"/>
        <c:axId val="97928320"/>
      </c:lineChart>
      <c:dateAx>
        <c:axId val="95104000"/>
        <c:scaling>
          <c:orientation val="minMax"/>
        </c:scaling>
        <c:delete val="1"/>
        <c:axPos val="b"/>
        <c:numFmt formatCode="ge" sourceLinked="1"/>
        <c:majorTickMark val="none"/>
        <c:minorTickMark val="none"/>
        <c:tickLblPos val="none"/>
        <c:crossAx val="97928320"/>
        <c:crosses val="autoZero"/>
        <c:auto val="1"/>
        <c:lblOffset val="100"/>
        <c:baseTimeUnit val="years"/>
      </c:dateAx>
      <c:valAx>
        <c:axId val="9792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0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1F-4311-B5DD-08B8885F35A7}"/>
            </c:ext>
          </c:extLst>
        </c:ser>
        <c:dLbls>
          <c:showLegendKey val="0"/>
          <c:showVal val="0"/>
          <c:showCatName val="0"/>
          <c:showSerName val="0"/>
          <c:showPercent val="0"/>
          <c:showBubbleSize val="0"/>
        </c:dLbls>
        <c:gapWidth val="150"/>
        <c:axId val="97969280"/>
        <c:axId val="9797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1F-4311-B5DD-08B8885F35A7}"/>
            </c:ext>
          </c:extLst>
        </c:ser>
        <c:dLbls>
          <c:showLegendKey val="0"/>
          <c:showVal val="0"/>
          <c:showCatName val="0"/>
          <c:showSerName val="0"/>
          <c:showPercent val="0"/>
          <c:showBubbleSize val="0"/>
        </c:dLbls>
        <c:marker val="1"/>
        <c:smooth val="0"/>
        <c:axId val="97969280"/>
        <c:axId val="97971200"/>
      </c:lineChart>
      <c:dateAx>
        <c:axId val="97969280"/>
        <c:scaling>
          <c:orientation val="minMax"/>
        </c:scaling>
        <c:delete val="1"/>
        <c:axPos val="b"/>
        <c:numFmt formatCode="ge" sourceLinked="1"/>
        <c:majorTickMark val="none"/>
        <c:minorTickMark val="none"/>
        <c:tickLblPos val="none"/>
        <c:crossAx val="97971200"/>
        <c:crosses val="autoZero"/>
        <c:auto val="1"/>
        <c:lblOffset val="100"/>
        <c:baseTimeUnit val="years"/>
      </c:dateAx>
      <c:valAx>
        <c:axId val="9797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6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B8-42F6-AACB-97CC5584D4B4}"/>
            </c:ext>
          </c:extLst>
        </c:ser>
        <c:dLbls>
          <c:showLegendKey val="0"/>
          <c:showVal val="0"/>
          <c:showCatName val="0"/>
          <c:showSerName val="0"/>
          <c:showPercent val="0"/>
          <c:showBubbleSize val="0"/>
        </c:dLbls>
        <c:gapWidth val="150"/>
        <c:axId val="105818368"/>
        <c:axId val="10582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B8-42F6-AACB-97CC5584D4B4}"/>
            </c:ext>
          </c:extLst>
        </c:ser>
        <c:dLbls>
          <c:showLegendKey val="0"/>
          <c:showVal val="0"/>
          <c:showCatName val="0"/>
          <c:showSerName val="0"/>
          <c:showPercent val="0"/>
          <c:showBubbleSize val="0"/>
        </c:dLbls>
        <c:marker val="1"/>
        <c:smooth val="0"/>
        <c:axId val="105818368"/>
        <c:axId val="105820544"/>
      </c:lineChart>
      <c:dateAx>
        <c:axId val="105818368"/>
        <c:scaling>
          <c:orientation val="minMax"/>
        </c:scaling>
        <c:delete val="1"/>
        <c:axPos val="b"/>
        <c:numFmt formatCode="ge" sourceLinked="1"/>
        <c:majorTickMark val="none"/>
        <c:minorTickMark val="none"/>
        <c:tickLblPos val="none"/>
        <c:crossAx val="105820544"/>
        <c:crosses val="autoZero"/>
        <c:auto val="1"/>
        <c:lblOffset val="100"/>
        <c:baseTimeUnit val="years"/>
      </c:dateAx>
      <c:valAx>
        <c:axId val="10582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1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96-447A-BC14-5C53A56FC545}"/>
            </c:ext>
          </c:extLst>
        </c:ser>
        <c:dLbls>
          <c:showLegendKey val="0"/>
          <c:showVal val="0"/>
          <c:showCatName val="0"/>
          <c:showSerName val="0"/>
          <c:showPercent val="0"/>
          <c:showBubbleSize val="0"/>
        </c:dLbls>
        <c:gapWidth val="150"/>
        <c:axId val="108075648"/>
        <c:axId val="10809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96-447A-BC14-5C53A56FC545}"/>
            </c:ext>
          </c:extLst>
        </c:ser>
        <c:dLbls>
          <c:showLegendKey val="0"/>
          <c:showVal val="0"/>
          <c:showCatName val="0"/>
          <c:showSerName val="0"/>
          <c:showPercent val="0"/>
          <c:showBubbleSize val="0"/>
        </c:dLbls>
        <c:marker val="1"/>
        <c:smooth val="0"/>
        <c:axId val="108075648"/>
        <c:axId val="108090112"/>
      </c:lineChart>
      <c:dateAx>
        <c:axId val="108075648"/>
        <c:scaling>
          <c:orientation val="minMax"/>
        </c:scaling>
        <c:delete val="1"/>
        <c:axPos val="b"/>
        <c:numFmt formatCode="ge" sourceLinked="1"/>
        <c:majorTickMark val="none"/>
        <c:minorTickMark val="none"/>
        <c:tickLblPos val="none"/>
        <c:crossAx val="108090112"/>
        <c:crosses val="autoZero"/>
        <c:auto val="1"/>
        <c:lblOffset val="100"/>
        <c:baseTimeUnit val="years"/>
      </c:dateAx>
      <c:valAx>
        <c:axId val="10809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7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88.79</c:v>
                </c:pt>
                <c:pt idx="1">
                  <c:v>177.28</c:v>
                </c:pt>
                <c:pt idx="2">
                  <c:v>99.93</c:v>
                </c:pt>
                <c:pt idx="3">
                  <c:v>101.57</c:v>
                </c:pt>
                <c:pt idx="4">
                  <c:v>130.82</c:v>
                </c:pt>
              </c:numCache>
            </c:numRef>
          </c:val>
          <c:extLst>
            <c:ext xmlns:c16="http://schemas.microsoft.com/office/drawing/2014/chart" uri="{C3380CC4-5D6E-409C-BE32-E72D297353CC}">
              <c16:uniqueId val="{00000000-7070-4759-9D1B-39B6AB9742F4}"/>
            </c:ext>
          </c:extLst>
        </c:ser>
        <c:dLbls>
          <c:showLegendKey val="0"/>
          <c:showVal val="0"/>
          <c:showCatName val="0"/>
          <c:showSerName val="0"/>
          <c:showPercent val="0"/>
          <c:showBubbleSize val="0"/>
        </c:dLbls>
        <c:gapWidth val="150"/>
        <c:axId val="108129280"/>
        <c:axId val="10813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7070-4759-9D1B-39B6AB9742F4}"/>
            </c:ext>
          </c:extLst>
        </c:ser>
        <c:dLbls>
          <c:showLegendKey val="0"/>
          <c:showVal val="0"/>
          <c:showCatName val="0"/>
          <c:showSerName val="0"/>
          <c:showPercent val="0"/>
          <c:showBubbleSize val="0"/>
        </c:dLbls>
        <c:marker val="1"/>
        <c:smooth val="0"/>
        <c:axId val="108129280"/>
        <c:axId val="108131456"/>
      </c:lineChart>
      <c:dateAx>
        <c:axId val="108129280"/>
        <c:scaling>
          <c:orientation val="minMax"/>
        </c:scaling>
        <c:delete val="1"/>
        <c:axPos val="b"/>
        <c:numFmt formatCode="ge" sourceLinked="1"/>
        <c:majorTickMark val="none"/>
        <c:minorTickMark val="none"/>
        <c:tickLblPos val="none"/>
        <c:crossAx val="108131456"/>
        <c:crosses val="autoZero"/>
        <c:auto val="1"/>
        <c:lblOffset val="100"/>
        <c:baseTimeUnit val="years"/>
      </c:dateAx>
      <c:valAx>
        <c:axId val="10813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2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75.510000000000005</c:v>
                </c:pt>
                <c:pt idx="1">
                  <c:v>74.09</c:v>
                </c:pt>
                <c:pt idx="2">
                  <c:v>73.53</c:v>
                </c:pt>
                <c:pt idx="3">
                  <c:v>93.43</c:v>
                </c:pt>
                <c:pt idx="4">
                  <c:v>93.78</c:v>
                </c:pt>
              </c:numCache>
            </c:numRef>
          </c:val>
          <c:extLst>
            <c:ext xmlns:c16="http://schemas.microsoft.com/office/drawing/2014/chart" uri="{C3380CC4-5D6E-409C-BE32-E72D297353CC}">
              <c16:uniqueId val="{00000000-C7CE-440E-8DD1-87CD44616E28}"/>
            </c:ext>
          </c:extLst>
        </c:ser>
        <c:dLbls>
          <c:showLegendKey val="0"/>
          <c:showVal val="0"/>
          <c:showCatName val="0"/>
          <c:showSerName val="0"/>
          <c:showPercent val="0"/>
          <c:showBubbleSize val="0"/>
        </c:dLbls>
        <c:gapWidth val="150"/>
        <c:axId val="107817984"/>
        <c:axId val="10783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C7CE-440E-8DD1-87CD44616E28}"/>
            </c:ext>
          </c:extLst>
        </c:ser>
        <c:dLbls>
          <c:showLegendKey val="0"/>
          <c:showVal val="0"/>
          <c:showCatName val="0"/>
          <c:showSerName val="0"/>
          <c:showPercent val="0"/>
          <c:showBubbleSize val="0"/>
        </c:dLbls>
        <c:marker val="1"/>
        <c:smooth val="0"/>
        <c:axId val="107817984"/>
        <c:axId val="107836544"/>
      </c:lineChart>
      <c:dateAx>
        <c:axId val="107817984"/>
        <c:scaling>
          <c:orientation val="minMax"/>
        </c:scaling>
        <c:delete val="1"/>
        <c:axPos val="b"/>
        <c:numFmt formatCode="ge" sourceLinked="1"/>
        <c:majorTickMark val="none"/>
        <c:minorTickMark val="none"/>
        <c:tickLblPos val="none"/>
        <c:crossAx val="107836544"/>
        <c:crosses val="autoZero"/>
        <c:auto val="1"/>
        <c:lblOffset val="100"/>
        <c:baseTimeUnit val="years"/>
      </c:dateAx>
      <c:valAx>
        <c:axId val="10783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1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214.34</c:v>
                </c:pt>
                <c:pt idx="1">
                  <c:v>217.03</c:v>
                </c:pt>
                <c:pt idx="2">
                  <c:v>219.9</c:v>
                </c:pt>
                <c:pt idx="3">
                  <c:v>173.4</c:v>
                </c:pt>
                <c:pt idx="4">
                  <c:v>174.69</c:v>
                </c:pt>
              </c:numCache>
            </c:numRef>
          </c:val>
          <c:extLst>
            <c:ext xmlns:c16="http://schemas.microsoft.com/office/drawing/2014/chart" uri="{C3380CC4-5D6E-409C-BE32-E72D297353CC}">
              <c16:uniqueId val="{00000000-FE18-4CA2-9315-778D6AB960E4}"/>
            </c:ext>
          </c:extLst>
        </c:ser>
        <c:dLbls>
          <c:showLegendKey val="0"/>
          <c:showVal val="0"/>
          <c:showCatName val="0"/>
          <c:showSerName val="0"/>
          <c:showPercent val="0"/>
          <c:showBubbleSize val="0"/>
        </c:dLbls>
        <c:gapWidth val="150"/>
        <c:axId val="107855232"/>
        <c:axId val="10786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FE18-4CA2-9315-778D6AB960E4}"/>
            </c:ext>
          </c:extLst>
        </c:ser>
        <c:dLbls>
          <c:showLegendKey val="0"/>
          <c:showVal val="0"/>
          <c:showCatName val="0"/>
          <c:showSerName val="0"/>
          <c:showPercent val="0"/>
          <c:showBubbleSize val="0"/>
        </c:dLbls>
        <c:marker val="1"/>
        <c:smooth val="0"/>
        <c:axId val="107855232"/>
        <c:axId val="107869696"/>
      </c:lineChart>
      <c:dateAx>
        <c:axId val="107855232"/>
        <c:scaling>
          <c:orientation val="minMax"/>
        </c:scaling>
        <c:delete val="1"/>
        <c:axPos val="b"/>
        <c:numFmt formatCode="ge" sourceLinked="1"/>
        <c:majorTickMark val="none"/>
        <c:minorTickMark val="none"/>
        <c:tickLblPos val="none"/>
        <c:crossAx val="107869696"/>
        <c:crosses val="autoZero"/>
        <c:auto val="1"/>
        <c:lblOffset val="100"/>
        <c:baseTimeUnit val="years"/>
      </c:dateAx>
      <c:valAx>
        <c:axId val="10786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5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Q13" sqref="Q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あさぎり町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15571</v>
      </c>
      <c r="AM8" s="69"/>
      <c r="AN8" s="69"/>
      <c r="AO8" s="69"/>
      <c r="AP8" s="69"/>
      <c r="AQ8" s="69"/>
      <c r="AR8" s="69"/>
      <c r="AS8" s="69"/>
      <c r="AT8" s="68">
        <f>データ!T6</f>
        <v>159.56</v>
      </c>
      <c r="AU8" s="68"/>
      <c r="AV8" s="68"/>
      <c r="AW8" s="68"/>
      <c r="AX8" s="68"/>
      <c r="AY8" s="68"/>
      <c r="AZ8" s="68"/>
      <c r="BA8" s="68"/>
      <c r="BB8" s="68">
        <f>データ!U6</f>
        <v>97.59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82.02</v>
      </c>
      <c r="Q10" s="68"/>
      <c r="R10" s="68"/>
      <c r="S10" s="68"/>
      <c r="T10" s="68"/>
      <c r="U10" s="68"/>
      <c r="V10" s="68"/>
      <c r="W10" s="68">
        <f>データ!Q6</f>
        <v>100</v>
      </c>
      <c r="X10" s="68"/>
      <c r="Y10" s="68"/>
      <c r="Z10" s="68"/>
      <c r="AA10" s="68"/>
      <c r="AB10" s="68"/>
      <c r="AC10" s="68"/>
      <c r="AD10" s="69">
        <f>データ!R6</f>
        <v>3240</v>
      </c>
      <c r="AE10" s="69"/>
      <c r="AF10" s="69"/>
      <c r="AG10" s="69"/>
      <c r="AH10" s="69"/>
      <c r="AI10" s="69"/>
      <c r="AJ10" s="69"/>
      <c r="AK10" s="2"/>
      <c r="AL10" s="69">
        <f>データ!V6</f>
        <v>12666</v>
      </c>
      <c r="AM10" s="69"/>
      <c r="AN10" s="69"/>
      <c r="AO10" s="69"/>
      <c r="AP10" s="69"/>
      <c r="AQ10" s="69"/>
      <c r="AR10" s="69"/>
      <c r="AS10" s="69"/>
      <c r="AT10" s="68">
        <f>データ!W6</f>
        <v>6.62</v>
      </c>
      <c r="AU10" s="68"/>
      <c r="AV10" s="68"/>
      <c r="AW10" s="68"/>
      <c r="AX10" s="68"/>
      <c r="AY10" s="68"/>
      <c r="AZ10" s="68"/>
      <c r="BA10" s="68"/>
      <c r="BB10" s="68">
        <f>データ!X6</f>
        <v>1913.29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111</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112</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44</v>
      </c>
      <c r="N86" s="26" t="s">
        <v>43</v>
      </c>
      <c r="O86" s="26" t="str">
        <f>データ!EO6</f>
        <v>【0.12】</v>
      </c>
    </row>
  </sheetData>
  <sheetProtection algorithmName="SHA-512" hashValue="t50KIzuzQGq32HeOWHTy/y/LAHyFVUUrI/xFmSAWgTIyqC7FrF4oRvEKWYVLoyVhVg1ON9uZnnlQfpPLcIUNaw==" saltValue="wbeRFYe+7yCOCdYyx6HkA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435147</v>
      </c>
      <c r="D6" s="33">
        <f t="shared" si="3"/>
        <v>47</v>
      </c>
      <c r="E6" s="33">
        <f t="shared" si="3"/>
        <v>17</v>
      </c>
      <c r="F6" s="33">
        <f t="shared" si="3"/>
        <v>4</v>
      </c>
      <c r="G6" s="33">
        <f t="shared" si="3"/>
        <v>0</v>
      </c>
      <c r="H6" s="33" t="str">
        <f t="shared" si="3"/>
        <v>熊本県　あさぎり町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82.02</v>
      </c>
      <c r="Q6" s="34">
        <f t="shared" si="3"/>
        <v>100</v>
      </c>
      <c r="R6" s="34">
        <f t="shared" si="3"/>
        <v>3240</v>
      </c>
      <c r="S6" s="34">
        <f t="shared" si="3"/>
        <v>15571</v>
      </c>
      <c r="T6" s="34">
        <f t="shared" si="3"/>
        <v>159.56</v>
      </c>
      <c r="U6" s="34">
        <f t="shared" si="3"/>
        <v>97.59</v>
      </c>
      <c r="V6" s="34">
        <f t="shared" si="3"/>
        <v>12666</v>
      </c>
      <c r="W6" s="34">
        <f t="shared" si="3"/>
        <v>6.62</v>
      </c>
      <c r="X6" s="34">
        <f t="shared" si="3"/>
        <v>1913.29</v>
      </c>
      <c r="Y6" s="35">
        <f>IF(Y7="",NA(),Y7)</f>
        <v>71.97</v>
      </c>
      <c r="Z6" s="35">
        <f t="shared" ref="Z6:AH6" si="4">IF(Z7="",NA(),Z7)</f>
        <v>67.55</v>
      </c>
      <c r="AA6" s="35">
        <f t="shared" si="4"/>
        <v>73.36</v>
      </c>
      <c r="AB6" s="35">
        <f t="shared" si="4"/>
        <v>70.31</v>
      </c>
      <c r="AC6" s="35">
        <f t="shared" si="4"/>
        <v>82.65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88.79</v>
      </c>
      <c r="BG6" s="35">
        <f t="shared" ref="BG6:BO6" si="7">IF(BG7="",NA(),BG7)</f>
        <v>177.28</v>
      </c>
      <c r="BH6" s="35">
        <f t="shared" si="7"/>
        <v>99.93</v>
      </c>
      <c r="BI6" s="35">
        <f t="shared" si="7"/>
        <v>101.57</v>
      </c>
      <c r="BJ6" s="35">
        <f t="shared" si="7"/>
        <v>130.82</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75.510000000000005</v>
      </c>
      <c r="BR6" s="35">
        <f t="shared" ref="BR6:BZ6" si="8">IF(BR7="",NA(),BR7)</f>
        <v>74.09</v>
      </c>
      <c r="BS6" s="35">
        <f t="shared" si="8"/>
        <v>73.53</v>
      </c>
      <c r="BT6" s="35">
        <f t="shared" si="8"/>
        <v>93.43</v>
      </c>
      <c r="BU6" s="35">
        <f t="shared" si="8"/>
        <v>93.78</v>
      </c>
      <c r="BV6" s="35">
        <f t="shared" si="8"/>
        <v>66.56</v>
      </c>
      <c r="BW6" s="35">
        <f t="shared" si="8"/>
        <v>66.22</v>
      </c>
      <c r="BX6" s="35">
        <f t="shared" si="8"/>
        <v>69.87</v>
      </c>
      <c r="BY6" s="35">
        <f t="shared" si="8"/>
        <v>74.3</v>
      </c>
      <c r="BZ6" s="35">
        <f t="shared" si="8"/>
        <v>72.260000000000005</v>
      </c>
      <c r="CA6" s="34" t="str">
        <f>IF(CA7="","",IF(CA7="-","【-】","【"&amp;SUBSTITUTE(TEXT(CA7,"#,##0.00"),"-","△")&amp;"】"))</f>
        <v>【74.48】</v>
      </c>
      <c r="CB6" s="35">
        <f>IF(CB7="",NA(),CB7)</f>
        <v>214.34</v>
      </c>
      <c r="CC6" s="35">
        <f t="shared" ref="CC6:CK6" si="9">IF(CC7="",NA(),CC7)</f>
        <v>217.03</v>
      </c>
      <c r="CD6" s="35">
        <f t="shared" si="9"/>
        <v>219.9</v>
      </c>
      <c r="CE6" s="35">
        <f t="shared" si="9"/>
        <v>173.4</v>
      </c>
      <c r="CF6" s="35">
        <f t="shared" si="9"/>
        <v>174.69</v>
      </c>
      <c r="CG6" s="35">
        <f t="shared" si="9"/>
        <v>244.29</v>
      </c>
      <c r="CH6" s="35">
        <f t="shared" si="9"/>
        <v>246.72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81.89</v>
      </c>
      <c r="CY6" s="35">
        <f t="shared" ref="CY6:DG6" si="11">IF(CY7="",NA(),CY7)</f>
        <v>82.37</v>
      </c>
      <c r="CZ6" s="35">
        <f t="shared" si="11"/>
        <v>82.78</v>
      </c>
      <c r="DA6" s="35">
        <f t="shared" si="11"/>
        <v>83.38</v>
      </c>
      <c r="DB6" s="35">
        <f t="shared" si="11"/>
        <v>84.47</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1.17</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435147</v>
      </c>
      <c r="D7" s="37">
        <v>47</v>
      </c>
      <c r="E7" s="37">
        <v>17</v>
      </c>
      <c r="F7" s="37">
        <v>4</v>
      </c>
      <c r="G7" s="37">
        <v>0</v>
      </c>
      <c r="H7" s="37" t="s">
        <v>98</v>
      </c>
      <c r="I7" s="37" t="s">
        <v>99</v>
      </c>
      <c r="J7" s="37" t="s">
        <v>100</v>
      </c>
      <c r="K7" s="37" t="s">
        <v>101</v>
      </c>
      <c r="L7" s="37" t="s">
        <v>102</v>
      </c>
      <c r="M7" s="37" t="s">
        <v>103</v>
      </c>
      <c r="N7" s="38" t="s">
        <v>104</v>
      </c>
      <c r="O7" s="38" t="s">
        <v>105</v>
      </c>
      <c r="P7" s="38">
        <v>82.02</v>
      </c>
      <c r="Q7" s="38">
        <v>100</v>
      </c>
      <c r="R7" s="38">
        <v>3240</v>
      </c>
      <c r="S7" s="38">
        <v>15571</v>
      </c>
      <c r="T7" s="38">
        <v>159.56</v>
      </c>
      <c r="U7" s="38">
        <v>97.59</v>
      </c>
      <c r="V7" s="38">
        <v>12666</v>
      </c>
      <c r="W7" s="38">
        <v>6.62</v>
      </c>
      <c r="X7" s="38">
        <v>1913.29</v>
      </c>
      <c r="Y7" s="38">
        <v>71.97</v>
      </c>
      <c r="Z7" s="38">
        <v>67.55</v>
      </c>
      <c r="AA7" s="38">
        <v>73.36</v>
      </c>
      <c r="AB7" s="38">
        <v>70.31</v>
      </c>
      <c r="AC7" s="38">
        <v>82.65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88.79</v>
      </c>
      <c r="BG7" s="38">
        <v>177.28</v>
      </c>
      <c r="BH7" s="42">
        <v>99.93</v>
      </c>
      <c r="BI7" s="38">
        <v>101.57</v>
      </c>
      <c r="BJ7" s="38">
        <v>130.82</v>
      </c>
      <c r="BK7" s="38">
        <v>1436</v>
      </c>
      <c r="BL7" s="38">
        <v>1434.89</v>
      </c>
      <c r="BM7" s="38">
        <v>1298.9100000000001</v>
      </c>
      <c r="BN7" s="38">
        <v>1243.71</v>
      </c>
      <c r="BO7" s="38">
        <v>1194.1500000000001</v>
      </c>
      <c r="BP7" s="38">
        <v>1209.4000000000001</v>
      </c>
      <c r="BQ7" s="38">
        <v>75.510000000000005</v>
      </c>
      <c r="BR7" s="38">
        <v>74.09</v>
      </c>
      <c r="BS7" s="38">
        <v>73.53</v>
      </c>
      <c r="BT7" s="38">
        <v>93.43</v>
      </c>
      <c r="BU7" s="38">
        <v>93.78</v>
      </c>
      <c r="BV7" s="38">
        <v>66.56</v>
      </c>
      <c r="BW7" s="38">
        <v>66.22</v>
      </c>
      <c r="BX7" s="38">
        <v>69.87</v>
      </c>
      <c r="BY7" s="38">
        <v>74.3</v>
      </c>
      <c r="BZ7" s="38">
        <v>72.260000000000005</v>
      </c>
      <c r="CA7" s="38">
        <v>74.48</v>
      </c>
      <c r="CB7" s="38">
        <v>214.34</v>
      </c>
      <c r="CC7" s="38">
        <v>217.03</v>
      </c>
      <c r="CD7" s="38">
        <v>219.9</v>
      </c>
      <c r="CE7" s="38">
        <v>173.4</v>
      </c>
      <c r="CF7" s="38">
        <v>174.69</v>
      </c>
      <c r="CG7" s="38">
        <v>244.29</v>
      </c>
      <c r="CH7" s="38">
        <v>246.72</v>
      </c>
      <c r="CI7" s="38">
        <v>234.96</v>
      </c>
      <c r="CJ7" s="38">
        <v>221.81</v>
      </c>
      <c r="CK7" s="38">
        <v>230.02</v>
      </c>
      <c r="CL7" s="38">
        <v>219.46</v>
      </c>
      <c r="CM7" s="38" t="s">
        <v>104</v>
      </c>
      <c r="CN7" s="38" t="s">
        <v>104</v>
      </c>
      <c r="CO7" s="38" t="s">
        <v>104</v>
      </c>
      <c r="CP7" s="38" t="s">
        <v>104</v>
      </c>
      <c r="CQ7" s="38" t="s">
        <v>104</v>
      </c>
      <c r="CR7" s="38">
        <v>43.58</v>
      </c>
      <c r="CS7" s="38">
        <v>41.35</v>
      </c>
      <c r="CT7" s="38">
        <v>42.9</v>
      </c>
      <c r="CU7" s="38">
        <v>43.36</v>
      </c>
      <c r="CV7" s="38">
        <v>42.56</v>
      </c>
      <c r="CW7" s="38">
        <v>42.82</v>
      </c>
      <c r="CX7" s="38">
        <v>81.89</v>
      </c>
      <c r="CY7" s="38">
        <v>82.37</v>
      </c>
      <c r="CZ7" s="38">
        <v>82.78</v>
      </c>
      <c r="DA7" s="38">
        <v>83.38</v>
      </c>
      <c r="DB7" s="38">
        <v>84.47</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1.17</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2020-02-10T06:30:08Z</cp:lastPrinted>
  <dcterms:created xsi:type="dcterms:W3CDTF">2019-12-05T05:14:49Z</dcterms:created>
  <dcterms:modified xsi:type="dcterms:W3CDTF">2020-02-10T06:30:22Z</dcterms:modified>
  <cp:category/>
</cp:coreProperties>
</file>