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uchida\Desktop\02〈別紙1〉経営指標の概要\39_水上村\下水道（法非適）\"/>
    </mc:Choice>
  </mc:AlternateContent>
  <workbookProtection workbookAlgorithmName="SHA-512" workbookHashValue="5qgKubPW1W+Zp9iq4rL9lDkQBxsFxC1vZV7yLjbyjmea9qClaGIP2364wQ2ewzfV/bz7Nmpa4WfZFmfOjZopJw==" workbookSaltValue="jqVGBr71xbb8FHBYJ/m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<sst xmlns="http://schemas.openxmlformats.org/spreadsheetml/2006/main" count="233" uniqueCount="114">
  <si>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</si>
  <si>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</si>
  <si>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</si>
  <si>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</si>
  <si>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</si>
  <si>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</si>
  <si>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</si>
  <si>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</si>
  <si>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</si>
  <si>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</si>
  <si>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</si>
  <si>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</si>
  <si>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</si>
  <si>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</si>
  <si>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</si>
  <si>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</si>
  <si>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</si>
  <si>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</si>
  <si>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</si>
  <si>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</si>
  <si>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</si>
  <si>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</si>
  <si>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</si>
  <si>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</si>
  <si>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</si>
  <si>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</si>
  <si>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</si>
  <si>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</si>
  <si>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</si>
  <si>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</si>
  <si>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</si>
  <si>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</si>
  <si>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</si>
  <si>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</si>
  <si>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</si>
  <si>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</si>
  <si>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</si>
  <si>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</si>
  <si>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</si>
  <si>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</si>
  <si>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</si>
  <si>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</si>
  <si>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</si>
  <si>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</si>
  <si>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</si>
  <si>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</si>
  <si>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</si>
  <si>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</si>
  <si>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</si>
  <si>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</si>
  <si>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</si>
  <si>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</si>
  <si>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</si>
  <si>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</si>
  <si>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</si>
  <si>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</si>
  <si>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</si>
  <si>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</si>
  <si>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</si>
  <si>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</si>
  <si>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</si>
  <si>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</si>
  <si>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</si>
  <si>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</si>
  <si>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</si>
  <si>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</si>
  <si>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</si>
  <si>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</si>
  <si>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</si>
  <si>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</si>
  <si>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</si>
  <si>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</si>
  <si>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</si>
  <si>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</si>
  <si>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</si>
  <si>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</si>
  <si>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</si>
  <si>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</si>
  <si>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</si>
  <si>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</si>
  <si>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</si>
  <si>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</si>
  <si>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</si>
  <si>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</si>
  <si>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</si>
  <si>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</si>
  <si>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</si>
  <si>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</si>
  <si>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</si>
  <si>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</si>
  <si>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</si>
  <si>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</si>
  <si>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</si>
  <si>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</si>
  <si>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</si>
  <si>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</si>
  <si>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</si>
  <si>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</si>
  <si>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水上村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</si>
  <si>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</si>
  <si>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</si>
  <si>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</si>
  <si>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</si>
  <si>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</si>
  <si>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</si>
  <si>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</si>
  <si>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</si>
  <si>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</si>
  <si>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</si>
  <si>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</si>
  <si>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</si>
  <si>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①収益的収支比率⑤経費回収率
収支比率が100％未満、経費回収率においても平均を下回っており、一般会計からの繰入金により維持管理できていることが分かる。
今後の施設の老朽化対策に備え、適正な使用料納入の確保と普及啓発による接続率の向上、維持費の削減等を行い、財源の確保に努めていきたい。
⑥汚水処理原価
汚水処理原価については、当村は公共下水道の処理場を保有しておらず流域下水に接続しているため、流域での分析が必要となってくる。
⑧水洗化率
水洗化率については、毎年度わずかに上昇してきており、類似団体平均値を上回っている。水洗化率100％を目標に今後とも普及啓発を行っていきたい。</t>
    <rPh sb="1" eb="4">
      <t>シュウエキテキ</t>
    </rPh>
    <rPh sb="4" eb="6">
      <t>シュウシ</t>
    </rPh>
    <rPh sb="6" eb="8">
      <t>ヒリツ</t>
    </rPh>
    <rPh sb="9" eb="11">
      <t>ケイヒ</t>
    </rPh>
    <rPh sb="11" eb="13">
      <t>カイシュウ</t>
    </rPh>
    <rPh sb="13" eb="14">
      <t>リツ</t>
    </rPh>
    <rPh sb="15" eb="17">
      <t>シュウシ</t>
    </rPh>
    <rPh sb="17" eb="19">
      <t>ヒリツ</t>
    </rPh>
    <rPh sb="24" eb="26">
      <t>ミマン</t>
    </rPh>
    <rPh sb="27" eb="29">
      <t>ケイヒ</t>
    </rPh>
    <rPh sb="29" eb="31">
      <t>カイシュウ</t>
    </rPh>
    <rPh sb="31" eb="32">
      <t>リツ</t>
    </rPh>
    <rPh sb="37" eb="39">
      <t>ヘイキン</t>
    </rPh>
    <rPh sb="40" eb="42">
      <t>シタマワ</t>
    </rPh>
    <rPh sb="47" eb="49">
      <t>イッパン</t>
    </rPh>
    <rPh sb="49" eb="51">
      <t>カイケイ</t>
    </rPh>
    <rPh sb="54" eb="56">
      <t>クリイレ</t>
    </rPh>
    <rPh sb="56" eb="57">
      <t>キン</t>
    </rPh>
    <rPh sb="60" eb="62">
      <t>イジ</t>
    </rPh>
    <rPh sb="62" eb="64">
      <t>カンリ</t>
    </rPh>
    <rPh sb="72" eb="73">
      <t>ワ</t>
    </rPh>
    <rPh sb="77" eb="79">
      <t>コンゴ</t>
    </rPh>
    <rPh sb="80" eb="82">
      <t>シセツ</t>
    </rPh>
    <rPh sb="83" eb="86">
      <t>ロウキュウカ</t>
    </rPh>
    <rPh sb="86" eb="88">
      <t>タイサク</t>
    </rPh>
    <rPh sb="89" eb="90">
      <t>ソナ</t>
    </rPh>
    <rPh sb="92" eb="94">
      <t>テキセイ</t>
    </rPh>
    <rPh sb="95" eb="97">
      <t>シヨウ</t>
    </rPh>
    <rPh sb="97" eb="98">
      <t>リョウ</t>
    </rPh>
    <rPh sb="98" eb="100">
      <t>ノウニュウ</t>
    </rPh>
    <rPh sb="101" eb="103">
      <t>カクホ</t>
    </rPh>
    <rPh sb="104" eb="106">
      <t>フキュウ</t>
    </rPh>
    <rPh sb="106" eb="108">
      <t>ケイハツ</t>
    </rPh>
    <rPh sb="111" eb="113">
      <t>セツゾク</t>
    </rPh>
    <rPh sb="113" eb="114">
      <t>リツ</t>
    </rPh>
    <rPh sb="115" eb="117">
      <t>コウジョウ</t>
    </rPh>
    <rPh sb="118" eb="121">
      <t>イジヒ</t>
    </rPh>
    <rPh sb="122" eb="124">
      <t>サクゲン</t>
    </rPh>
    <rPh sb="124" eb="125">
      <t>トウ</t>
    </rPh>
    <rPh sb="126" eb="127">
      <t>オコナ</t>
    </rPh>
    <rPh sb="129" eb="131">
      <t>ザイゲン</t>
    </rPh>
    <rPh sb="132" eb="134">
      <t>カクホ</t>
    </rPh>
    <rPh sb="135" eb="136">
      <t>ツト</t>
    </rPh>
    <rPh sb="145" eb="147">
      <t>オスイ</t>
    </rPh>
    <rPh sb="147" eb="149">
      <t>ショリ</t>
    </rPh>
    <rPh sb="149" eb="151">
      <t>ゲンカ</t>
    </rPh>
    <rPh sb="152" eb="156">
      <t>オスイショリ</t>
    </rPh>
    <rPh sb="156" eb="158">
      <t>ゲンカ</t>
    </rPh>
    <rPh sb="164" eb="166">
      <t>トウソン</t>
    </rPh>
    <rPh sb="167" eb="169">
      <t>コウキョウ</t>
    </rPh>
    <rPh sb="169" eb="172">
      <t>ゲスイドウ</t>
    </rPh>
    <rPh sb="173" eb="176">
      <t>ショリジョウ</t>
    </rPh>
    <rPh sb="177" eb="179">
      <t>ホユウ</t>
    </rPh>
    <rPh sb="184" eb="186">
      <t>リュウイキ</t>
    </rPh>
    <rPh sb="186" eb="188">
      <t>ゲスイ</t>
    </rPh>
    <rPh sb="189" eb="191">
      <t>セツゾク</t>
    </rPh>
    <rPh sb="198" eb="200">
      <t>リュウイキ</t>
    </rPh>
    <rPh sb="202" eb="204">
      <t>ブンセキ</t>
    </rPh>
    <rPh sb="205" eb="207">
      <t>ヒツヨウ</t>
    </rPh>
    <rPh sb="216" eb="219">
      <t>スイセンカ</t>
    </rPh>
    <rPh sb="219" eb="220">
      <t>リツ</t>
    </rPh>
    <rPh sb="221" eb="224">
      <t>スイセンカ</t>
    </rPh>
    <rPh sb="224" eb="225">
      <t>リツ</t>
    </rPh>
    <rPh sb="231" eb="234">
      <t>マイネンド</t>
    </rPh>
    <rPh sb="238" eb="240">
      <t>ジョウショウ</t>
    </rPh>
    <rPh sb="247" eb="249">
      <t>ルイジ</t>
    </rPh>
    <rPh sb="249" eb="251">
      <t>ダンタイ</t>
    </rPh>
    <rPh sb="251" eb="254">
      <t>ヘイキンチ</t>
    </rPh>
    <rPh sb="255" eb="257">
      <t>ウワマワ</t>
    </rPh>
    <rPh sb="262" eb="265">
      <t>スイセンカ</t>
    </rPh>
    <rPh sb="265" eb="266">
      <t>リツ</t>
    </rPh>
    <rPh sb="271" eb="273">
      <t>モクヒョウ</t>
    </rPh>
    <rPh sb="274" eb="276">
      <t>コンゴ</t>
    </rPh>
    <rPh sb="278" eb="280">
      <t>フキュウ</t>
    </rPh>
    <rPh sb="280" eb="282">
      <t>ケイハツ</t>
    </rPh>
    <rPh sb="283" eb="284">
      <t>オコナ</t>
    </rPh>
    <phoneticPr fontId="4"/>
  </si>
  <si>
    <t>今後はストックマネジメント計画に基づき管渠及びマンホールポンプの計画的な更新を図っていきたい。</t>
    <rPh sb="0" eb="2">
      <t>コンゴ</t>
    </rPh>
    <rPh sb="13" eb="15">
      <t>ケイカク</t>
    </rPh>
    <rPh sb="16" eb="17">
      <t>モト</t>
    </rPh>
    <rPh sb="19" eb="21">
      <t>カンキョ</t>
    </rPh>
    <rPh sb="21" eb="22">
      <t>オヨ</t>
    </rPh>
    <rPh sb="32" eb="35">
      <t>ケイカクテキ</t>
    </rPh>
    <rPh sb="36" eb="38">
      <t>コウシン</t>
    </rPh>
    <rPh sb="39" eb="40">
      <t>ハカ</t>
    </rPh>
    <phoneticPr fontId="4"/>
  </si>
  <si>
    <t>マンホール及び管渠の点検等をストックマネジメント計画に基づき定期的に実施し、健全な下水道施設を維持できるよう、今後とも水洗化率の向上及び不必要な経費の削減等に努め、安定した経営を保っていく。
【経営戦略】
○H29.3　策定済み</t>
    <rPh sb="5" eb="6">
      <t>オヨ</t>
    </rPh>
    <rPh sb="7" eb="9">
      <t>カンキョ</t>
    </rPh>
    <rPh sb="10" eb="12">
      <t>テンケン</t>
    </rPh>
    <rPh sb="12" eb="13">
      <t>トウ</t>
    </rPh>
    <rPh sb="24" eb="26">
      <t>ケイカク</t>
    </rPh>
    <rPh sb="27" eb="28">
      <t>モト</t>
    </rPh>
    <rPh sb="30" eb="33">
      <t>テイキテキ</t>
    </rPh>
    <rPh sb="34" eb="36">
      <t>ジッシ</t>
    </rPh>
    <rPh sb="38" eb="40">
      <t>ケンゼン</t>
    </rPh>
    <rPh sb="41" eb="44">
      <t>ゲスイドウ</t>
    </rPh>
    <rPh sb="44" eb="46">
      <t>シセツ</t>
    </rPh>
    <rPh sb="47" eb="49">
      <t>イジ</t>
    </rPh>
    <rPh sb="55" eb="57">
      <t>コンゴ</t>
    </rPh>
    <rPh sb="59" eb="63">
      <t>スイセンカリツ</t>
    </rPh>
    <rPh sb="64" eb="66">
      <t>コウジョウ</t>
    </rPh>
    <rPh sb="66" eb="67">
      <t>オヨ</t>
    </rPh>
    <rPh sb="68" eb="71">
      <t>フヒツヨウ</t>
    </rPh>
    <rPh sb="72" eb="74">
      <t>ケイヒ</t>
    </rPh>
    <rPh sb="75" eb="77">
      <t>サクゲン</t>
    </rPh>
    <rPh sb="77" eb="78">
      <t>トウ</t>
    </rPh>
    <rPh sb="79" eb="80">
      <t>ツト</t>
    </rPh>
    <rPh sb="82" eb="84">
      <t>アンテイ</t>
    </rPh>
    <rPh sb="86" eb="88">
      <t>ケイエイ</t>
    </rPh>
    <rPh sb="89" eb="90">
      <t>タモ</t>
    </rPh>
    <rPh sb="97" eb="99">
      <t>ケイエイ</t>
    </rPh>
    <rPh sb="99" eb="101">
      <t>センリャク</t>
    </rPh>
    <rPh sb="110" eb="112">
      <t>サクテイ</t>
    </rPh>
    <rPh sb="112" eb="113">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</si>
</sst>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1E-4CFA-BD17-FA28D1347D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0.09</c:v>
                </c:pt>
                <c:pt idx="3">
                  <c:v>0.09</c:v>
                </c:pt>
                <c:pt idx="4">
                  <c:v>0.13</c:v>
                </c:pt>
              </c:numCache>
            </c:numRef>
          </c:val>
          <c:smooth val="0"/>
          <c:extLst>
            <c:ext xmlns:c16="http://schemas.microsoft.com/office/drawing/2014/chart" uri="{C3380CC4-5D6E-409C-BE32-E72D297353CC}">
              <c16:uniqueId val="{00000001-B01E-4CFA-BD17-FA28D1347D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BF-49DC-A384-37450B2400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42.9</c:v>
                </c:pt>
                <c:pt idx="3">
                  <c:v>43.36</c:v>
                </c:pt>
                <c:pt idx="4">
                  <c:v>42.56</c:v>
                </c:pt>
              </c:numCache>
            </c:numRef>
          </c:val>
          <c:smooth val="0"/>
          <c:extLst>
            <c:ext xmlns:c16="http://schemas.microsoft.com/office/drawing/2014/chart" uri="{C3380CC4-5D6E-409C-BE32-E72D297353CC}">
              <c16:uniqueId val="{00000001-C1BF-49DC-A384-37450B2400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88.02</c:v>
                </c:pt>
                <c:pt idx="1">
                  <c:v>89.85</c:v>
                </c:pt>
                <c:pt idx="2">
                  <c:v>90.08</c:v>
                </c:pt>
                <c:pt idx="3">
                  <c:v>91.3</c:v>
                </c:pt>
                <c:pt idx="4">
                  <c:v>92.13</c:v>
                </c:pt>
              </c:numCache>
            </c:numRef>
          </c:val>
          <c:extLst>
            <c:ext xmlns:c16="http://schemas.microsoft.com/office/drawing/2014/chart" uri="{C3380CC4-5D6E-409C-BE32-E72D297353CC}">
              <c16:uniqueId val="{00000000-1100-4C3D-AD5C-BBB7270E3A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83.5</c:v>
                </c:pt>
                <c:pt idx="3">
                  <c:v>83.06</c:v>
                </c:pt>
                <c:pt idx="4">
                  <c:v>83.32</c:v>
                </c:pt>
              </c:numCache>
            </c:numRef>
          </c:val>
          <c:smooth val="0"/>
          <c:extLst>
            <c:ext xmlns:c16="http://schemas.microsoft.com/office/drawing/2014/chart" uri="{C3380CC4-5D6E-409C-BE32-E72D297353CC}">
              <c16:uniqueId val="{00000001-1100-4C3D-AD5C-BBB7270E3A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101.15</c:v>
                </c:pt>
                <c:pt idx="1">
                  <c:v>99.13</c:v>
                </c:pt>
                <c:pt idx="2">
                  <c:v>108.29</c:v>
                </c:pt>
                <c:pt idx="3">
                  <c:v>100.54</c:v>
                </c:pt>
                <c:pt idx="4">
                  <c:v>91.22</c:v>
                </c:pt>
              </c:numCache>
            </c:numRef>
          </c:val>
          <c:extLst>
            <c:ext xmlns:c16="http://schemas.microsoft.com/office/drawing/2014/chart" uri="{C3380CC4-5D6E-409C-BE32-E72D297353CC}">
              <c16:uniqueId val="{00000000-AA12-4DD2-A5E4-6811754BDE8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2-4DD2-A5E4-6811754BDE8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3-42CA-89A7-13D963815E0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3-42CA-89A7-13D963815E0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D-4A74-A79C-6D8AD067C0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D-4A74-A79C-6D8AD067C0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F-4593-8179-A708FB7533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F-4593-8179-A708FB7533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8E-4688-B3E1-63FCCCD685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8E-4688-B3E1-63FCCCD685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59-40E8-80EF-79E46B47A63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1298.9100000000001</c:v>
                </c:pt>
                <c:pt idx="3">
                  <c:v>1243.71</c:v>
                </c:pt>
                <c:pt idx="4">
                  <c:v>1194.1500000000001</c:v>
                </c:pt>
              </c:numCache>
            </c:numRef>
          </c:val>
          <c:smooth val="0"/>
          <c:extLst>
            <c:ext xmlns:c16="http://schemas.microsoft.com/office/drawing/2014/chart" uri="{C3380CC4-5D6E-409C-BE32-E72D297353CC}">
              <c16:uniqueId val="{00000001-B059-40E8-80EF-79E46B47A63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110.81</c:v>
                </c:pt>
                <c:pt idx="1">
                  <c:v>96.13</c:v>
                </c:pt>
                <c:pt idx="2">
                  <c:v>98.81</c:v>
                </c:pt>
                <c:pt idx="3">
                  <c:v>64.16</c:v>
                </c:pt>
                <c:pt idx="4">
                  <c:v>63.19</c:v>
                </c:pt>
              </c:numCache>
            </c:numRef>
          </c:val>
          <c:extLst>
            <c:ext xmlns:c16="http://schemas.microsoft.com/office/drawing/2014/chart" uri="{C3380CC4-5D6E-409C-BE32-E72D297353CC}">
              <c16:uniqueId val="{00000000-277D-4550-B0D2-F618C44E346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69.87</c:v>
                </c:pt>
                <c:pt idx="3">
                  <c:v>74.3</c:v>
                </c:pt>
                <c:pt idx="4">
                  <c:v>72.260000000000005</c:v>
                </c:pt>
              </c:numCache>
            </c:numRef>
          </c:val>
          <c:smooth val="0"/>
          <c:extLst>
            <c:ext xmlns:c16="http://schemas.microsoft.com/office/drawing/2014/chart" uri="{C3380CC4-5D6E-409C-BE32-E72D297353CC}">
              <c16:uniqueId val="{00000001-277D-4550-B0D2-F618C44E346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126.81</c:v>
                </c:pt>
                <c:pt idx="1">
                  <c:v>139.46</c:v>
                </c:pt>
                <c:pt idx="2">
                  <c:v>133.19999999999999</c:v>
                </c:pt>
                <c:pt idx="3">
                  <c:v>205.75</c:v>
                </c:pt>
                <c:pt idx="4">
                  <c:v>204.15</c:v>
                </c:pt>
              </c:numCache>
            </c:numRef>
          </c:val>
          <c:extLst>
            <c:ext xmlns:c16="http://schemas.microsoft.com/office/drawing/2014/chart" uri="{C3380CC4-5D6E-409C-BE32-E72D297353CC}">
              <c16:uniqueId val="{00000000-CA30-44F4-BCE1-185AD50FE17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234.96</c:v>
                </c:pt>
                <c:pt idx="3">
                  <c:v>221.81</c:v>
                </c:pt>
                <c:pt idx="4">
                  <c:v>230.02</c:v>
                </c:pt>
              </c:numCache>
            </c:numRef>
          </c:val>
          <c:smooth val="0"/>
          <c:extLst>
            <c:ext xmlns:c16="http://schemas.microsoft.com/office/drawing/2014/chart" uri="{C3380CC4-5D6E-409C-BE32-E72D297353CC}">
              <c16:uniqueId val="{00000001-CA30-44F4-BCE1-185AD50FE17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水上村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2221</v>
      </c>
      <c r="AM8" s="68"/>
      <c r="AN8" s="68"/>
      <c r="AO8" s="68"/>
      <c r="AP8" s="68"/>
      <c r="AQ8" s="68"/>
      <c r="AR8" s="68"/>
      <c r="AS8" s="68"/>
      <c r="AT8" s="67">
        <f>データ!T6</f>
        <v>190.96</v>
      </c>
      <c r="AU8" s="67"/>
      <c r="AV8" s="67"/>
      <c r="AW8" s="67"/>
      <c r="AX8" s="67"/>
      <c r="AY8" s="67"/>
      <c r="AZ8" s="67"/>
      <c r="BA8" s="67"/>
      <c r="BB8" s="67">
        <f>データ!U6</f>
        <v>11.63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46.31</v>
      </c>
      <c r="Q10" s="67"/>
      <c r="R10" s="67"/>
      <c r="S10" s="67"/>
      <c r="T10" s="67"/>
      <c r="U10" s="67"/>
      <c r="V10" s="67"/>
      <c r="W10" s="67">
        <f>データ!Q6</f>
        <v>100</v>
      </c>
      <c r="X10" s="67"/>
      <c r="Y10" s="67"/>
      <c r="Z10" s="67"/>
      <c r="AA10" s="67"/>
      <c r="AB10" s="67"/>
      <c r="AC10" s="67"/>
      <c r="AD10" s="68">
        <f>データ!R6</f>
        <v>3110</v>
      </c>
      <c r="AE10" s="68"/>
      <c r="AF10" s="68"/>
      <c r="AG10" s="68"/>
      <c r="AH10" s="68"/>
      <c r="AI10" s="68"/>
      <c r="AJ10" s="68"/>
      <c r="AK10" s="2"/>
      <c r="AL10" s="68">
        <f>データ!V6</f>
        <v>1017</v>
      </c>
      <c r="AM10" s="68"/>
      <c r="AN10" s="68"/>
      <c r="AO10" s="68"/>
      <c r="AP10" s="68"/>
      <c r="AQ10" s="68"/>
      <c r="AR10" s="68"/>
      <c r="AS10" s="68"/>
      <c r="AT10" s="67">
        <f>データ!W6</f>
        <v>0.41</v>
      </c>
      <c r="AU10" s="67"/>
      <c r="AV10" s="67"/>
      <c r="AW10" s="67"/>
      <c r="AX10" s="67"/>
      <c r="AY10" s="67"/>
      <c r="AZ10" s="67"/>
      <c r="BA10" s="67"/>
      <c r="BB10" s="67">
        <f>データ!X6</f>
        <v>2480.4899999999998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sn9fw6xnkA/G6BioUhahSGQaAdgzbv0V/O4qO2fud6tE4rAdu54qWagpjTC8x4U5YOqblGd6Pt6jpGO1qMd0hw==" saltValue="+paYw018pmfkVJedHcBl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435074</v>
      </c>
      <c r="D6" s="33">
        <f t="shared" si="3"/>
        <v>47</v>
      </c>
      <c r="E6" s="33">
        <f t="shared" si="3"/>
        <v>17</v>
      </c>
      <c r="F6" s="33">
        <f t="shared" si="3"/>
        <v>4</v>
      </c>
      <c r="G6" s="33">
        <f t="shared" si="3"/>
        <v>0</v>
      </c>
      <c r="H6" s="33" t="str">
        <f t="shared" si="3"/>
        <v>熊本県　水上村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46.31</v>
      </c>
      <c r="Q6" s="34">
        <f t="shared" si="3"/>
        <v>100</v>
      </c>
      <c r="R6" s="34">
        <f t="shared" si="3"/>
        <v>3110</v>
      </c>
      <c r="S6" s="34">
        <f t="shared" si="3"/>
        <v>2221</v>
      </c>
      <c r="T6" s="34">
        <f t="shared" si="3"/>
        <v>190.96</v>
      </c>
      <c r="U6" s="34">
        <f t="shared" si="3"/>
        <v>11.63</v>
      </c>
      <c r="V6" s="34">
        <f t="shared" si="3"/>
        <v>1017</v>
      </c>
      <c r="W6" s="34">
        <f t="shared" si="3"/>
        <v>0.41</v>
      </c>
      <c r="X6" s="34">
        <f t="shared" si="3"/>
        <v>2480.4899999999998</v>
      </c>
      <c r="Y6" s="35">
        <f>IF(Y7="",NA(),Y7)</f>
        <v>101.15</v>
      </c>
      <c r="Z6" s="35">
        <f t="shared" ref="Z6:AH6" si="4">IF(Z7="",NA(),Z7)</f>
        <v>99.13</v>
      </c>
      <c r="AA6" s="35">
        <f t="shared" si="4"/>
        <v>108.29</v>
      </c>
      <c r="AB6" s="35">
        <f t="shared" si="4"/>
        <v>100.54</v>
      </c>
      <c r="AC6" s="35">
        <f t="shared" si="4"/>
        <v>91.22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1671.86</v>
      </c>
      <c r="BL6" s="35">
        <f t="shared" si="7"/>
        <v>1673.47</v>
      </c>
      <c r="BM6" s="35">
        <f t="shared" si="7"/>
        <v>1298.9100000000001</v>
      </c>
      <c r="BN6" s="35">
        <f t="shared" si="7"/>
        <v>1243.71</v>
      </c>
      <c r="BO6" s="35">
        <f t="shared" si="7"/>
        <v>1194.1500000000001</v>
      </c>
      <c r="BP6" s="34" t="str">
        <f>IF(BP7="","",IF(BP7="-","【-】","【"&amp;SUBSTITUTE(TEXT(BP7,"#,##0.00"),"-","△")&amp;"】"))</f>
        <v>【1,209.40】</v>
      </c>
      <c r="BQ6" s="35">
        <f>IF(BQ7="",NA(),BQ7)</f>
        <v>110.81</v>
      </c>
      <c r="BR6" s="35">
        <f t="shared" ref="BR6:BZ6" si="8">IF(BR7="",NA(),BR7)</f>
        <v>96.13</v>
      </c>
      <c r="BS6" s="35">
        <f t="shared" si="8"/>
        <v>98.81</v>
      </c>
      <c r="BT6" s="35">
        <f t="shared" si="8"/>
        <v>64.16</v>
      </c>
      <c r="BU6" s="35">
        <f t="shared" si="8"/>
        <v>63.19</v>
      </c>
      <c r="BV6" s="35">
        <f t="shared" si="8"/>
        <v>50.54</v>
      </c>
      <c r="BW6" s="35">
        <f t="shared" si="8"/>
        <v>49.22</v>
      </c>
      <c r="BX6" s="35">
        <f t="shared" si="8"/>
        <v>69.87</v>
      </c>
      <c r="BY6" s="35">
        <f t="shared" si="8"/>
        <v>74.3</v>
      </c>
      <c r="BZ6" s="35">
        <f t="shared" si="8"/>
        <v>72.260000000000005</v>
      </c>
      <c r="CA6" s="34" t="str">
        <f>IF(CA7="","",IF(CA7="-","【-】","【"&amp;SUBSTITUTE(TEXT(CA7,"#,##0.00"),"-","△")&amp;"】"))</f>
        <v>【74.48】</v>
      </c>
      <c r="CB6" s="35">
        <f>IF(CB7="",NA(),CB7)</f>
        <v>126.81</v>
      </c>
      <c r="CC6" s="35">
        <f t="shared" ref="CC6:CK6" si="9">IF(CC7="",NA(),CC7)</f>
        <v>139.46</v>
      </c>
      <c r="CD6" s="35">
        <f t="shared" si="9"/>
        <v>133.19999999999999</v>
      </c>
      <c r="CE6" s="35">
        <f t="shared" si="9"/>
        <v>205.75</v>
      </c>
      <c r="CF6" s="35">
        <f t="shared" si="9"/>
        <v>204.15</v>
      </c>
      <c r="CG6" s="35">
        <f t="shared" si="9"/>
        <v>320.36</v>
      </c>
      <c r="CH6" s="35">
        <f t="shared" si="9"/>
        <v>332.02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42.9</v>
      </c>
      <c r="CU6" s="35">
        <f t="shared" si="10"/>
        <v>43.36</v>
      </c>
      <c r="CV6" s="35">
        <f t="shared" si="10"/>
        <v>42.56</v>
      </c>
      <c r="CW6" s="34" t="str">
        <f>IF(CW7="","",IF(CW7="-","【-】","【"&amp;SUBSTITUTE(TEXT(CW7,"#,##0.00"),"-","△")&amp;"】"))</f>
        <v>【42.82】</v>
      </c>
      <c r="CX6" s="35">
        <f>IF(CX7="",NA(),CX7)</f>
        <v>88.02</v>
      </c>
      <c r="CY6" s="35">
        <f t="shared" ref="CY6:DG6" si="11">IF(CY7="",NA(),CY7)</f>
        <v>89.85</v>
      </c>
      <c r="CZ6" s="35">
        <f t="shared" si="11"/>
        <v>90.08</v>
      </c>
      <c r="DA6" s="35">
        <f t="shared" si="11"/>
        <v>91.3</v>
      </c>
      <c r="DB6" s="35">
        <f t="shared" si="11"/>
        <v>92.13</v>
      </c>
      <c r="DC6" s="35">
        <f t="shared" si="11"/>
        <v>70.14</v>
      </c>
      <c r="DD6" s="35">
        <f t="shared" si="11"/>
        <v>68.83</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0.09</v>
      </c>
      <c r="EM6" s="35">
        <f t="shared" si="14"/>
        <v>0.09</v>
      </c>
      <c r="EN6" s="35">
        <f t="shared" si="14"/>
        <v>0.13</v>
      </c>
      <c r="EO6" s="34" t="str">
        <f>IF(EO7="","",IF(EO7="-","【-】","【"&amp;SUBSTITUTE(TEXT(EO7,"#,##0.00"),"-","△")&amp;"】"))</f>
        <v>【0.12】</v>
      </c>
    </row>
    <row r="7" spans="1:145" s="36" customFormat="1" x14ac:dyDescent="0.15">
      <c r="A7" s="28"/>
      <c r="B7" s="37">
        <v>2018</v>
      </c>
      <c r="C7" s="37">
        <v>435074</v>
      </c>
      <c r="D7" s="37">
        <v>47</v>
      </c>
      <c r="E7" s="37">
        <v>17</v>
      </c>
      <c r="F7" s="37">
        <v>4</v>
      </c>
      <c r="G7" s="37">
        <v>0</v>
      </c>
      <c r="H7" s="37" t="s">
        <v>98</v>
      </c>
      <c r="I7" s="37" t="s">
        <v>99</v>
      </c>
      <c r="J7" s="37" t="s">
        <v>100</v>
      </c>
      <c r="K7" s="37" t="s">
        <v>101</v>
      </c>
      <c r="L7" s="37" t="s">
        <v>102</v>
      </c>
      <c r="M7" s="37" t="s">
        <v>103</v>
      </c>
      <c r="N7" s="38" t="s">
        <v>104</v>
      </c>
      <c r="O7" s="38" t="s">
        <v>105</v>
      </c>
      <c r="P7" s="38">
        <v>46.31</v>
      </c>
      <c r="Q7" s="38">
        <v>100</v>
      </c>
      <c r="R7" s="38">
        <v>3110</v>
      </c>
      <c r="S7" s="38">
        <v>2221</v>
      </c>
      <c r="T7" s="38">
        <v>190.96</v>
      </c>
      <c r="U7" s="38">
        <v>11.63</v>
      </c>
      <c r="V7" s="38">
        <v>1017</v>
      </c>
      <c r="W7" s="38">
        <v>0.41</v>
      </c>
      <c r="X7" s="38">
        <v>2480.4899999999998</v>
      </c>
      <c r="Y7" s="38">
        <v>101.15</v>
      </c>
      <c r="Z7" s="38">
        <v>99.13</v>
      </c>
      <c r="AA7" s="38">
        <v>108.29</v>
      </c>
      <c r="AB7" s="38">
        <v>100.54</v>
      </c>
      <c r="AC7" s="38">
        <v>91.22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1671.86</v>
      </c>
      <c r="BL7" s="38">
        <v>1673.47</v>
      </c>
      <c r="BM7" s="38">
        <v>1298.9100000000001</v>
      </c>
      <c r="BN7" s="38">
        <v>1243.71</v>
      </c>
      <c r="BO7" s="38">
        <v>1194.1500000000001</v>
      </c>
      <c r="BP7" s="38">
        <v>1209.4000000000001</v>
      </c>
      <c r="BQ7" s="38">
        <v>110.81</v>
      </c>
      <c r="BR7" s="38">
        <v>96.13</v>
      </c>
      <c r="BS7" s="38">
        <v>98.81</v>
      </c>
      <c r="BT7" s="38">
        <v>64.16</v>
      </c>
      <c r="BU7" s="38">
        <v>63.19</v>
      </c>
      <c r="BV7" s="38">
        <v>50.54</v>
      </c>
      <c r="BW7" s="38">
        <v>49.22</v>
      </c>
      <c r="BX7" s="38">
        <v>69.87</v>
      </c>
      <c r="BY7" s="38">
        <v>74.3</v>
      </c>
      <c r="BZ7" s="38">
        <v>72.260000000000005</v>
      </c>
      <c r="CA7" s="38">
        <v>74.48</v>
      </c>
      <c r="CB7" s="38">
        <v>126.81</v>
      </c>
      <c r="CC7" s="38">
        <v>139.46</v>
      </c>
      <c r="CD7" s="38">
        <v>133.19999999999999</v>
      </c>
      <c r="CE7" s="38">
        <v>205.75</v>
      </c>
      <c r="CF7" s="38">
        <v>204.15</v>
      </c>
      <c r="CG7" s="38">
        <v>320.36</v>
      </c>
      <c r="CH7" s="38">
        <v>332.02</v>
      </c>
      <c r="CI7" s="38">
        <v>234.96</v>
      </c>
      <c r="CJ7" s="38">
        <v>221.81</v>
      </c>
      <c r="CK7" s="38">
        <v>230.02</v>
      </c>
      <c r="CL7" s="38">
        <v>219.46</v>
      </c>
      <c r="CM7" s="38" t="s">
        <v>104</v>
      </c>
      <c r="CN7" s="38" t="s">
        <v>104</v>
      </c>
      <c r="CO7" s="38" t="s">
        <v>104</v>
      </c>
      <c r="CP7" s="38" t="s">
        <v>104</v>
      </c>
      <c r="CQ7" s="38" t="s">
        <v>104</v>
      </c>
      <c r="CR7" s="38">
        <v>34.74</v>
      </c>
      <c r="CS7" s="38">
        <v>36.65</v>
      </c>
      <c r="CT7" s="38">
        <v>42.9</v>
      </c>
      <c r="CU7" s="38">
        <v>43.36</v>
      </c>
      <c r="CV7" s="38">
        <v>42.56</v>
      </c>
      <c r="CW7" s="38">
        <v>42.82</v>
      </c>
      <c r="CX7" s="38">
        <v>88.02</v>
      </c>
      <c r="CY7" s="38">
        <v>89.85</v>
      </c>
      <c r="CZ7" s="38">
        <v>90.08</v>
      </c>
      <c r="DA7" s="38">
        <v>91.3</v>
      </c>
      <c r="DB7" s="38">
        <v>92.13</v>
      </c>
      <c r="DC7" s="38">
        <v>70.14</v>
      </c>
      <c r="DD7" s="38">
        <v>68.83</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内田杏奈</cp:lastModifiedBy>
  <dcterms:created xsi:type="dcterms:W3CDTF">2019-12-05T05:14:48Z</dcterms:created>
  <dcterms:modified xsi:type="dcterms:W3CDTF">2020-01-28T11:09:05Z</dcterms:modified>
  <cp:category/>
</cp:coreProperties>
</file>