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4 県→国\00 決裁用資料\【ここへ格納】法非適用事業\174特環\"/>
    </mc:Choice>
  </mc:AlternateContent>
  <workbookProtection workbookAlgorithmName="SHA-512" workbookHashValue="ZxfhreQfxZwTeKXI002F56uxcAmD83a0VXlzXNdu4zaGisMLC0fAYzv6jIVBkoW8iSc6vJmrHFixX5A2Nn1zsA==" workbookSaltValue="zbSu1j88GK2gkvNI0VrgSw==" workbookSpinCount="100000" lockStructure="1"/>
  <bookViews>
    <workbookView xWindow="0" yWindow="0" windowWidth="2049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<sst xmlns="http://schemas.openxmlformats.org/spreadsheetml/2006/main" count="233" uniqueCount="114">
  <si>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</si>
  <si>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</si>
  <si>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</si>
  <si>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</si>
  <si>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</si>
  <si>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</si>
  <si>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</si>
  <si>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</si>
  <si>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</si>
  <si>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</si>
  <si>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</si>
  <si>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</si>
  <si>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</si>
  <si>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</si>
  <si>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</si>
  <si>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</si>
  <si>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</si>
  <si>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</si>
  <si>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</si>
  <si>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</si>
  <si>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</si>
  <si>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</si>
  <si>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</si>
  <si>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</si>
  <si>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</si>
  <si>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</si>
  <si>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</si>
  <si>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</si>
  <si>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</si>
  <si>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</si>
  <si>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</si>
  <si>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</si>
  <si>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</si>
  <si>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</si>
  <si>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</si>
  <si>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</si>
  <si>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</si>
  <si>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</si>
  <si>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</si>
  <si>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</si>
  <si>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</si>
  <si>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</si>
  <si>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</si>
  <si>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</si>
  <si>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</si>
  <si>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</si>
  <si>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</si>
  <si>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</si>
  <si>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</si>
  <si>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</si>
  <si>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</si>
  <si>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</si>
  <si>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</si>
  <si>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</si>
  <si>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</si>
  <si>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</si>
  <si>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</si>
  <si>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</si>
  <si>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</si>
  <si>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</si>
  <si>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</si>
  <si>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</si>
  <si>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</si>
  <si>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</si>
  <si>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</si>
  <si>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</si>
  <si>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</si>
  <si>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</si>
  <si>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</si>
  <si>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</si>
  <si>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</si>
  <si>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</si>
  <si>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</si>
  <si>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</si>
  <si>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</si>
  <si>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</si>
  <si>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</si>
  <si>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</si>
  <si>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</si>
  <si>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</si>
  <si>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</si>
  <si>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</si>
  <si>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</si>
  <si>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</si>
  <si>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</si>
  <si>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</si>
  <si>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</si>
  <si>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</si>
  <si>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</si>
  <si>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</si>
  <si>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</si>
  <si>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</si>
  <si>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</si>
  <si>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</si>
  <si>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</si>
  <si>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</si>
  <si>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</si>
  <si>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</si>
  <si>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湯前町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</si>
  <si>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</si>
  <si>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</si>
  <si>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</si>
  <si>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</si>
  <si>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</si>
  <si>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</si>
  <si>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</si>
  <si>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</si>
  <si>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</si>
  <si>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</si>
  <si>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</si>
  <si>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</si>
  <si>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本町はH13年度から下水道を供用開始したため、全体的にみると新しいものが多いが、マンホール蓋やマンホールポンプ等耐用年数が短いものについては、ストックマネジメント計画に基づき、改築更新を進めていきたい。</t>
    <rPh sb="1" eb="3">
      <t>ホンチョウ</t>
    </rPh>
    <rPh sb="7" eb="8">
      <t>ネン</t>
    </rPh>
    <rPh sb="8" eb="9">
      <t>ド</t>
    </rPh>
    <rPh sb="11" eb="14">
      <t>ゲスイドウ</t>
    </rPh>
    <rPh sb="15" eb="17">
      <t>キョウヨウ</t>
    </rPh>
    <rPh sb="17" eb="19">
      <t>カイシ</t>
    </rPh>
    <rPh sb="24" eb="27">
      <t>ゼンタイテキ</t>
    </rPh>
    <rPh sb="31" eb="32">
      <t>アタラ</t>
    </rPh>
    <rPh sb="37" eb="38">
      <t>オオ</t>
    </rPh>
    <rPh sb="46" eb="47">
      <t>フタ</t>
    </rPh>
    <rPh sb="56" eb="57">
      <t>トウ</t>
    </rPh>
    <rPh sb="57" eb="59">
      <t>タイヨウ</t>
    </rPh>
    <rPh sb="59" eb="61">
      <t>ネンスウ</t>
    </rPh>
    <rPh sb="62" eb="63">
      <t>ミジカ</t>
    </rPh>
    <rPh sb="82" eb="84">
      <t>ケイカク</t>
    </rPh>
    <rPh sb="85" eb="86">
      <t>モト</t>
    </rPh>
    <rPh sb="89" eb="91">
      <t>カイチク</t>
    </rPh>
    <rPh sb="91" eb="93">
      <t>コウシン</t>
    </rPh>
    <rPh sb="94" eb="95">
      <t>スス</t>
    </rPh>
    <phoneticPr fontId="4"/>
  </si>
  <si>
    <t>➀収益的収支比率
本町の下水道使用料水準は、1か月20㎥当たりの一般家庭料金が4,210円/月（3人世帯）と熊本県内でも最高値に近い水準である。また、H29年度から社会資本整備総合計画に基づき、下水道接続率を上げるため下水道接続補助事業を実施。そのため、使用料収入は増加傾向にある。今後も下水道接続補助事業を継続していく予定。
➃企業債残高対事業規模比率
平均より低い数値になっており、今後はゆるやかに減少していく予定である。
⑤経費回収率
熊本県内でも最高値に近い使用料水準に設定していることと、下水道接続促進を図ってきたことによりH30年度には経費回収率100％達成することができた。今後についても、安定した経営を図っていくために処理費用削減や料金の見直し等を検討していきたい。
⑥汚水処理原価
下水道接続補助事業を実施し、少しずつではあるが年間有収水量が増加したため、汚水処理原価が減少した。
⑧水洗化率
下水道処理区域内の管路整備は終えているので、今後も水洗化率普及促進に努めていきたい。</t>
    <rPh sb="1" eb="4">
      <t>シュウエキテキ</t>
    </rPh>
    <rPh sb="4" eb="6">
      <t>シュウシ</t>
    </rPh>
    <rPh sb="6" eb="8">
      <t>ヒリツ</t>
    </rPh>
    <rPh sb="9" eb="11">
      <t>ホンチョウ</t>
    </rPh>
    <rPh sb="12" eb="15">
      <t>ゲスイドウ</t>
    </rPh>
    <rPh sb="15" eb="18">
      <t>シヨウリョウ</t>
    </rPh>
    <rPh sb="18" eb="20">
      <t>スイジュン</t>
    </rPh>
    <rPh sb="24" eb="25">
      <t>ゲツ</t>
    </rPh>
    <rPh sb="28" eb="29">
      <t>ア</t>
    </rPh>
    <rPh sb="32" eb="34">
      <t>イッパン</t>
    </rPh>
    <rPh sb="34" eb="36">
      <t>カテイ</t>
    </rPh>
    <rPh sb="36" eb="38">
      <t>リョウキン</t>
    </rPh>
    <rPh sb="44" eb="45">
      <t>エン</t>
    </rPh>
    <rPh sb="46" eb="47">
      <t>ツキ</t>
    </rPh>
    <rPh sb="49" eb="50">
      <t>ニン</t>
    </rPh>
    <rPh sb="50" eb="52">
      <t>セタイ</t>
    </rPh>
    <rPh sb="54" eb="58">
      <t>クマモトケンナイ</t>
    </rPh>
    <rPh sb="60" eb="62">
      <t>サイコウ</t>
    </rPh>
    <rPh sb="62" eb="63">
      <t>チ</t>
    </rPh>
    <rPh sb="64" eb="65">
      <t>チカ</t>
    </rPh>
    <rPh sb="66" eb="68">
      <t>スイジュン</t>
    </rPh>
    <rPh sb="78" eb="80">
      <t>ネンド</t>
    </rPh>
    <rPh sb="82" eb="84">
      <t>シャカイ</t>
    </rPh>
    <rPh sb="84" eb="86">
      <t>シホン</t>
    </rPh>
    <rPh sb="86" eb="88">
      <t>セイビ</t>
    </rPh>
    <rPh sb="88" eb="90">
      <t>ソウゴウ</t>
    </rPh>
    <rPh sb="90" eb="92">
      <t>ケイカク</t>
    </rPh>
    <rPh sb="93" eb="94">
      <t>モト</t>
    </rPh>
    <rPh sb="97" eb="100">
      <t>ゲスイドウ</t>
    </rPh>
    <rPh sb="100" eb="102">
      <t>セツゾク</t>
    </rPh>
    <rPh sb="102" eb="103">
      <t>リツ</t>
    </rPh>
    <rPh sb="104" eb="105">
      <t>ア</t>
    </rPh>
    <rPh sb="109" eb="112">
      <t>ゲスイドウ</t>
    </rPh>
    <rPh sb="112" eb="114">
      <t>セツゾク</t>
    </rPh>
    <rPh sb="114" eb="116">
      <t>ホジョ</t>
    </rPh>
    <rPh sb="116" eb="118">
      <t>ジギョウ</t>
    </rPh>
    <rPh sb="119" eb="121">
      <t>ジッシ</t>
    </rPh>
    <rPh sb="127" eb="130">
      <t>シヨウリョウ</t>
    </rPh>
    <rPh sb="130" eb="132">
      <t>シュウニュウ</t>
    </rPh>
    <rPh sb="133" eb="135">
      <t>ゾウカ</t>
    </rPh>
    <rPh sb="135" eb="137">
      <t>ケイコウ</t>
    </rPh>
    <rPh sb="141" eb="143">
      <t>コンゴ</t>
    </rPh>
    <rPh sb="144" eb="147">
      <t>ゲスイドウ</t>
    </rPh>
    <rPh sb="147" eb="149">
      <t>セツゾク</t>
    </rPh>
    <rPh sb="149" eb="151">
      <t>ホジョ</t>
    </rPh>
    <rPh sb="151" eb="153">
      <t>ジギョウ</t>
    </rPh>
    <rPh sb="154" eb="156">
      <t>ケイゾク</t>
    </rPh>
    <rPh sb="160" eb="162">
      <t>ヨテイ</t>
    </rPh>
    <rPh sb="165" eb="167">
      <t>キギョウ</t>
    </rPh>
    <rPh sb="167" eb="168">
      <t>サイ</t>
    </rPh>
    <rPh sb="168" eb="170">
      <t>ザンダカ</t>
    </rPh>
    <rPh sb="170" eb="171">
      <t>タイ</t>
    </rPh>
    <rPh sb="171" eb="173">
      <t>ジギョウ</t>
    </rPh>
    <rPh sb="173" eb="175">
      <t>キボ</t>
    </rPh>
    <rPh sb="175" eb="177">
      <t>ヒリツ</t>
    </rPh>
    <rPh sb="178" eb="180">
      <t>ヘイキン</t>
    </rPh>
    <rPh sb="182" eb="183">
      <t>ヒク</t>
    </rPh>
    <rPh sb="184" eb="186">
      <t>スウチ</t>
    </rPh>
    <rPh sb="193" eb="195">
      <t>コンゴ</t>
    </rPh>
    <rPh sb="201" eb="203">
      <t>ゲンショウ</t>
    </rPh>
    <rPh sb="207" eb="209">
      <t>ヨテイ</t>
    </rPh>
    <rPh sb="215" eb="217">
      <t>ケイヒ</t>
    </rPh>
    <rPh sb="217" eb="219">
      <t>カイシュウ</t>
    </rPh>
    <rPh sb="219" eb="220">
      <t>リツ</t>
    </rPh>
    <rPh sb="221" eb="224">
      <t>クマモトケン</t>
    </rPh>
    <rPh sb="224" eb="225">
      <t>ナイ</t>
    </rPh>
    <rPh sb="227" eb="229">
      <t>サイコウ</t>
    </rPh>
    <rPh sb="229" eb="230">
      <t>チ</t>
    </rPh>
    <rPh sb="231" eb="232">
      <t>チカ</t>
    </rPh>
    <rPh sb="233" eb="236">
      <t>シヨウリョウ</t>
    </rPh>
    <rPh sb="236" eb="238">
      <t>スイジュン</t>
    </rPh>
    <rPh sb="239" eb="241">
      <t>セッテイ</t>
    </rPh>
    <rPh sb="249" eb="252">
      <t>ゲスイドウ</t>
    </rPh>
    <rPh sb="252" eb="254">
      <t>セツゾク</t>
    </rPh>
    <rPh sb="254" eb="256">
      <t>ソクシン</t>
    </rPh>
    <rPh sb="257" eb="258">
      <t>ハカ</t>
    </rPh>
    <rPh sb="270" eb="272">
      <t>ネンド</t>
    </rPh>
    <rPh sb="274" eb="276">
      <t>ケイヒ</t>
    </rPh>
    <rPh sb="276" eb="278">
      <t>カイシュウ</t>
    </rPh>
    <rPh sb="278" eb="279">
      <t>リツ</t>
    </rPh>
    <rPh sb="283" eb="285">
      <t>タッセイ</t>
    </rPh>
    <rPh sb="294" eb="296">
      <t>コンゴ</t>
    </rPh>
    <rPh sb="302" eb="304">
      <t>アンテイ</t>
    </rPh>
    <rPh sb="306" eb="308">
      <t>ケイエイ</t>
    </rPh>
    <rPh sb="309" eb="310">
      <t>ハカ</t>
    </rPh>
    <rPh sb="317" eb="319">
      <t>ショリ</t>
    </rPh>
    <rPh sb="319" eb="321">
      <t>ヒヨウ</t>
    </rPh>
    <rPh sb="321" eb="323">
      <t>サクゲン</t>
    </rPh>
    <rPh sb="324" eb="326">
      <t>リョウキン</t>
    </rPh>
    <rPh sb="327" eb="329">
      <t>ミナオ</t>
    </rPh>
    <rPh sb="330" eb="331">
      <t>トウ</t>
    </rPh>
    <rPh sb="332" eb="334">
      <t>ケントウ</t>
    </rPh>
    <rPh sb="343" eb="345">
      <t>オスイ</t>
    </rPh>
    <rPh sb="345" eb="347">
      <t>ショリ</t>
    </rPh>
    <rPh sb="347" eb="349">
      <t>ゲンカ</t>
    </rPh>
    <rPh sb="350" eb="353">
      <t>ゲスイドウ</t>
    </rPh>
    <rPh sb="353" eb="355">
      <t>セツゾク</t>
    </rPh>
    <rPh sb="355" eb="357">
      <t>ホジョ</t>
    </rPh>
    <rPh sb="357" eb="359">
      <t>ジギョウ</t>
    </rPh>
    <rPh sb="360" eb="362">
      <t>ジッシ</t>
    </rPh>
    <rPh sb="364" eb="365">
      <t>スコ</t>
    </rPh>
    <rPh sb="373" eb="375">
      <t>ネンカン</t>
    </rPh>
    <rPh sb="375" eb="377">
      <t>ユウシュウ</t>
    </rPh>
    <rPh sb="377" eb="379">
      <t>スイリョウ</t>
    </rPh>
    <rPh sb="380" eb="382">
      <t>ゾウカ</t>
    </rPh>
    <rPh sb="387" eb="389">
      <t>オスイ</t>
    </rPh>
    <rPh sb="389" eb="391">
      <t>ショリ</t>
    </rPh>
    <rPh sb="391" eb="393">
      <t>ゲンカ</t>
    </rPh>
    <rPh sb="394" eb="396">
      <t>ゲンショウ</t>
    </rPh>
    <rPh sb="401" eb="404">
      <t>スイセンカ</t>
    </rPh>
    <rPh sb="404" eb="405">
      <t>リツ</t>
    </rPh>
    <rPh sb="406" eb="409">
      <t>ゲスイドウ</t>
    </rPh>
    <rPh sb="409" eb="411">
      <t>ショリ</t>
    </rPh>
    <rPh sb="411" eb="413">
      <t>クイキ</t>
    </rPh>
    <rPh sb="413" eb="414">
      <t>ナイ</t>
    </rPh>
    <rPh sb="415" eb="417">
      <t>カンロ</t>
    </rPh>
    <rPh sb="417" eb="419">
      <t>セイビ</t>
    </rPh>
    <rPh sb="420" eb="421">
      <t>オ</t>
    </rPh>
    <rPh sb="428" eb="430">
      <t>コンゴ</t>
    </rPh>
    <rPh sb="431" eb="434">
      <t>スイセンカ</t>
    </rPh>
    <rPh sb="434" eb="435">
      <t>リツ</t>
    </rPh>
    <rPh sb="435" eb="437">
      <t>フキュウ</t>
    </rPh>
    <rPh sb="437" eb="439">
      <t>ソクシン</t>
    </rPh>
    <rPh sb="440" eb="441">
      <t>ツト</t>
    </rPh>
    <phoneticPr fontId="4"/>
  </si>
  <si>
    <t>近年では人口減少が顕著であり、下水道事業を進めていくうえで、汚水処理費の削減や適正な使用料収入を確保するために下水道使用料金について精査していかなければならない。本町においては、公営企業会計移行に伴い、使用料金体系を人頭制から従量制へ移行することを検討しているところであり、安定した収入を継続的に確保するために適正な経営を図っていくところである。</t>
    <rPh sb="0" eb="2">
      <t>キンネン</t>
    </rPh>
    <rPh sb="4" eb="6">
      <t>ジンコウ</t>
    </rPh>
    <rPh sb="6" eb="8">
      <t>ゲンショウ</t>
    </rPh>
    <rPh sb="9" eb="11">
      <t>ケンチョ</t>
    </rPh>
    <rPh sb="15" eb="18">
      <t>ゲスイドウ</t>
    </rPh>
    <rPh sb="18" eb="20">
      <t>ジギョウ</t>
    </rPh>
    <rPh sb="21" eb="22">
      <t>スス</t>
    </rPh>
    <rPh sb="30" eb="32">
      <t>オスイ</t>
    </rPh>
    <rPh sb="32" eb="34">
      <t>ショリ</t>
    </rPh>
    <rPh sb="34" eb="35">
      <t>ヒ</t>
    </rPh>
    <rPh sb="36" eb="38">
      <t>サクゲン</t>
    </rPh>
    <rPh sb="39" eb="41">
      <t>テキセイ</t>
    </rPh>
    <rPh sb="42" eb="45">
      <t>シヨウリョウ</t>
    </rPh>
    <rPh sb="45" eb="47">
      <t>シュウニュウ</t>
    </rPh>
    <rPh sb="48" eb="50">
      <t>カクホ</t>
    </rPh>
    <rPh sb="55" eb="58">
      <t>ゲスイドウ</t>
    </rPh>
    <rPh sb="58" eb="60">
      <t>シヨウ</t>
    </rPh>
    <rPh sb="60" eb="62">
      <t>リョウキン</t>
    </rPh>
    <rPh sb="66" eb="68">
      <t>セイサ</t>
    </rPh>
    <rPh sb="81" eb="83">
      <t>ホンチョウ</t>
    </rPh>
    <rPh sb="89" eb="91">
      <t>コウエイ</t>
    </rPh>
    <rPh sb="91" eb="93">
      <t>キギョウ</t>
    </rPh>
    <rPh sb="93" eb="95">
      <t>カイケイ</t>
    </rPh>
    <rPh sb="95" eb="97">
      <t>イコウ</t>
    </rPh>
    <rPh sb="98" eb="99">
      <t>トモナ</t>
    </rPh>
    <rPh sb="101" eb="103">
      <t>シヨウ</t>
    </rPh>
    <rPh sb="103" eb="105">
      <t>リョウキン</t>
    </rPh>
    <rPh sb="105" eb="107">
      <t>タイケイ</t>
    </rPh>
    <rPh sb="108" eb="109">
      <t>ヒト</t>
    </rPh>
    <rPh sb="109" eb="110">
      <t>アタマ</t>
    </rPh>
    <rPh sb="110" eb="111">
      <t>セイ</t>
    </rPh>
    <rPh sb="113" eb="116">
      <t>ジュウリョウセイ</t>
    </rPh>
    <rPh sb="117" eb="119">
      <t>イコウ</t>
    </rPh>
    <rPh sb="124" eb="126">
      <t>ケントウ</t>
    </rPh>
    <rPh sb="137" eb="139">
      <t>アンテイ</t>
    </rPh>
    <rPh sb="141" eb="143">
      <t>シュウニュウ</t>
    </rPh>
    <rPh sb="144" eb="147">
      <t>ケイゾクテキ</t>
    </rPh>
    <rPh sb="148" eb="150">
      <t>カクホ</t>
    </rPh>
    <rPh sb="155" eb="157">
      <t>テキセイ</t>
    </rPh>
    <rPh sb="158" eb="160">
      <t>ケイエイ</t>
    </rPh>
    <rPh sb="161" eb="16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</si>
</sst>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CC-44AE-9691-673708229CAF}"/>
            </c:ext>
          </c:extLst>
        </c:ser>
        <c:dLbls>
          <c:showLegendKey val="0"/>
          <c:showVal val="0"/>
          <c:showCatName val="0"/>
          <c:showSerName val="0"/>
          <c:showPercent val="0"/>
          <c:showBubbleSize val="0"/>
        </c:dLbls>
        <c:gapWidth val="150"/>
        <c:axId val="324362960"/>
        <c:axId val="32383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0.09</c:v>
                </c:pt>
                <c:pt idx="3">
                  <c:v>0.09</c:v>
                </c:pt>
                <c:pt idx="4">
                  <c:v>0.13</c:v>
                </c:pt>
              </c:numCache>
            </c:numRef>
          </c:val>
          <c:smooth val="0"/>
          <c:extLst>
            <c:ext xmlns:c16="http://schemas.microsoft.com/office/drawing/2014/chart" uri="{C3380CC4-5D6E-409C-BE32-E72D297353CC}">
              <c16:uniqueId val="{00000001-76CC-44AE-9691-673708229CAF}"/>
            </c:ext>
          </c:extLst>
        </c:ser>
        <c:dLbls>
          <c:showLegendKey val="0"/>
          <c:showVal val="0"/>
          <c:showCatName val="0"/>
          <c:showSerName val="0"/>
          <c:showPercent val="0"/>
          <c:showBubbleSize val="0"/>
        </c:dLbls>
        <c:marker val="1"/>
        <c:smooth val="0"/>
        <c:axId val="324362960"/>
        <c:axId val="323836400"/>
      </c:lineChart>
      <c:dateAx>
        <c:axId val="324362960"/>
        <c:scaling>
          <c:orientation val="minMax"/>
        </c:scaling>
        <c:delete val="1"/>
        <c:axPos val="b"/>
        <c:numFmt formatCode="ge" sourceLinked="1"/>
        <c:majorTickMark val="none"/>
        <c:minorTickMark val="none"/>
        <c:tickLblPos val="none"/>
        <c:crossAx val="323836400"/>
        <c:crosses val="autoZero"/>
        <c:auto val="1"/>
        <c:lblOffset val="100"/>
        <c:baseTimeUnit val="years"/>
      </c:dateAx>
      <c:valAx>
        <c:axId val="32383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36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62-4138-8F52-120894E26542}"/>
            </c:ext>
          </c:extLst>
        </c:ser>
        <c:dLbls>
          <c:showLegendKey val="0"/>
          <c:showVal val="0"/>
          <c:showCatName val="0"/>
          <c:showSerName val="0"/>
          <c:showPercent val="0"/>
          <c:showBubbleSize val="0"/>
        </c:dLbls>
        <c:gapWidth val="150"/>
        <c:axId val="325293584"/>
        <c:axId val="32529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42.9</c:v>
                </c:pt>
                <c:pt idx="3">
                  <c:v>43.36</c:v>
                </c:pt>
                <c:pt idx="4">
                  <c:v>42.56</c:v>
                </c:pt>
              </c:numCache>
            </c:numRef>
          </c:val>
          <c:smooth val="0"/>
          <c:extLst>
            <c:ext xmlns:c16="http://schemas.microsoft.com/office/drawing/2014/chart" uri="{C3380CC4-5D6E-409C-BE32-E72D297353CC}">
              <c16:uniqueId val="{00000001-D062-4138-8F52-120894E26542}"/>
            </c:ext>
          </c:extLst>
        </c:ser>
        <c:dLbls>
          <c:showLegendKey val="0"/>
          <c:showVal val="0"/>
          <c:showCatName val="0"/>
          <c:showSerName val="0"/>
          <c:showPercent val="0"/>
          <c:showBubbleSize val="0"/>
        </c:dLbls>
        <c:marker val="1"/>
        <c:smooth val="0"/>
        <c:axId val="325293584"/>
        <c:axId val="325293976"/>
      </c:lineChart>
      <c:dateAx>
        <c:axId val="325293584"/>
        <c:scaling>
          <c:orientation val="minMax"/>
        </c:scaling>
        <c:delete val="1"/>
        <c:axPos val="b"/>
        <c:numFmt formatCode="ge" sourceLinked="1"/>
        <c:majorTickMark val="none"/>
        <c:minorTickMark val="none"/>
        <c:tickLblPos val="none"/>
        <c:crossAx val="325293976"/>
        <c:crosses val="autoZero"/>
        <c:auto val="1"/>
        <c:lblOffset val="100"/>
        <c:baseTimeUnit val="years"/>
      </c:dateAx>
      <c:valAx>
        <c:axId val="32529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29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80.040000000000006</c:v>
                </c:pt>
                <c:pt idx="1">
                  <c:v>80.48</c:v>
                </c:pt>
                <c:pt idx="2">
                  <c:v>80.05</c:v>
                </c:pt>
                <c:pt idx="3">
                  <c:v>82.15</c:v>
                </c:pt>
                <c:pt idx="4">
                  <c:v>82.36</c:v>
                </c:pt>
              </c:numCache>
            </c:numRef>
          </c:val>
          <c:extLst>
            <c:ext xmlns:c16="http://schemas.microsoft.com/office/drawing/2014/chart" uri="{C3380CC4-5D6E-409C-BE32-E72D297353CC}">
              <c16:uniqueId val="{00000000-238F-47D9-9682-FCA1E077BB81}"/>
            </c:ext>
          </c:extLst>
        </c:ser>
        <c:dLbls>
          <c:showLegendKey val="0"/>
          <c:showVal val="0"/>
          <c:showCatName val="0"/>
          <c:showSerName val="0"/>
          <c:showPercent val="0"/>
          <c:showBubbleSize val="0"/>
        </c:dLbls>
        <c:gapWidth val="150"/>
        <c:axId val="325298680"/>
        <c:axId val="32529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83.5</c:v>
                </c:pt>
                <c:pt idx="3">
                  <c:v>83.06</c:v>
                </c:pt>
                <c:pt idx="4">
                  <c:v>83.32</c:v>
                </c:pt>
              </c:numCache>
            </c:numRef>
          </c:val>
          <c:smooth val="0"/>
          <c:extLst>
            <c:ext xmlns:c16="http://schemas.microsoft.com/office/drawing/2014/chart" uri="{C3380CC4-5D6E-409C-BE32-E72D297353CC}">
              <c16:uniqueId val="{00000001-238F-47D9-9682-FCA1E077BB81}"/>
            </c:ext>
          </c:extLst>
        </c:ser>
        <c:dLbls>
          <c:showLegendKey val="0"/>
          <c:showVal val="0"/>
          <c:showCatName val="0"/>
          <c:showSerName val="0"/>
          <c:showPercent val="0"/>
          <c:showBubbleSize val="0"/>
        </c:dLbls>
        <c:marker val="1"/>
        <c:smooth val="0"/>
        <c:axId val="325298680"/>
        <c:axId val="325296720"/>
      </c:lineChart>
      <c:dateAx>
        <c:axId val="325298680"/>
        <c:scaling>
          <c:orientation val="minMax"/>
        </c:scaling>
        <c:delete val="1"/>
        <c:axPos val="b"/>
        <c:numFmt formatCode="ge" sourceLinked="1"/>
        <c:majorTickMark val="none"/>
        <c:minorTickMark val="none"/>
        <c:tickLblPos val="none"/>
        <c:crossAx val="325296720"/>
        <c:crosses val="autoZero"/>
        <c:auto val="1"/>
        <c:lblOffset val="100"/>
        <c:baseTimeUnit val="years"/>
      </c:dateAx>
      <c:valAx>
        <c:axId val="32529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29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97.71</c:v>
                </c:pt>
                <c:pt idx="1">
                  <c:v>97.57</c:v>
                </c:pt>
                <c:pt idx="2">
                  <c:v>95.48</c:v>
                </c:pt>
                <c:pt idx="3">
                  <c:v>97.1</c:v>
                </c:pt>
                <c:pt idx="4">
                  <c:v>99.49</c:v>
                </c:pt>
              </c:numCache>
            </c:numRef>
          </c:val>
          <c:extLst>
            <c:ext xmlns:c16="http://schemas.microsoft.com/office/drawing/2014/chart" uri="{C3380CC4-5D6E-409C-BE32-E72D297353CC}">
              <c16:uniqueId val="{00000000-5094-49D7-A0E6-23BBE8E42DD8}"/>
            </c:ext>
          </c:extLst>
        </c:ser>
        <c:dLbls>
          <c:showLegendKey val="0"/>
          <c:showVal val="0"/>
          <c:showCatName val="0"/>
          <c:showSerName val="0"/>
          <c:showPercent val="0"/>
          <c:showBubbleSize val="0"/>
        </c:dLbls>
        <c:gapWidth val="150"/>
        <c:axId val="323836792"/>
        <c:axId val="32383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94-49D7-A0E6-23BBE8E42DD8}"/>
            </c:ext>
          </c:extLst>
        </c:ser>
        <c:dLbls>
          <c:showLegendKey val="0"/>
          <c:showVal val="0"/>
          <c:showCatName val="0"/>
          <c:showSerName val="0"/>
          <c:showPercent val="0"/>
          <c:showBubbleSize val="0"/>
        </c:dLbls>
        <c:marker val="1"/>
        <c:smooth val="0"/>
        <c:axId val="323836792"/>
        <c:axId val="323837184"/>
      </c:lineChart>
      <c:dateAx>
        <c:axId val="323836792"/>
        <c:scaling>
          <c:orientation val="minMax"/>
        </c:scaling>
        <c:delete val="1"/>
        <c:axPos val="b"/>
        <c:numFmt formatCode="ge" sourceLinked="1"/>
        <c:majorTickMark val="none"/>
        <c:minorTickMark val="none"/>
        <c:tickLblPos val="none"/>
        <c:crossAx val="323837184"/>
        <c:crosses val="autoZero"/>
        <c:auto val="1"/>
        <c:lblOffset val="100"/>
        <c:baseTimeUnit val="years"/>
      </c:dateAx>
      <c:valAx>
        <c:axId val="3238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3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56-4971-8B5C-C3F6A5B1286F}"/>
            </c:ext>
          </c:extLst>
        </c:ser>
        <c:dLbls>
          <c:showLegendKey val="0"/>
          <c:showVal val="0"/>
          <c:showCatName val="0"/>
          <c:showSerName val="0"/>
          <c:showPercent val="0"/>
          <c:showBubbleSize val="0"/>
        </c:dLbls>
        <c:gapWidth val="150"/>
        <c:axId val="323839536"/>
        <c:axId val="32383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56-4971-8B5C-C3F6A5B1286F}"/>
            </c:ext>
          </c:extLst>
        </c:ser>
        <c:dLbls>
          <c:showLegendKey val="0"/>
          <c:showVal val="0"/>
          <c:showCatName val="0"/>
          <c:showSerName val="0"/>
          <c:showPercent val="0"/>
          <c:showBubbleSize val="0"/>
        </c:dLbls>
        <c:marker val="1"/>
        <c:smooth val="0"/>
        <c:axId val="323839536"/>
        <c:axId val="323836008"/>
      </c:lineChart>
      <c:dateAx>
        <c:axId val="323839536"/>
        <c:scaling>
          <c:orientation val="minMax"/>
        </c:scaling>
        <c:delete val="1"/>
        <c:axPos val="b"/>
        <c:numFmt formatCode="ge" sourceLinked="1"/>
        <c:majorTickMark val="none"/>
        <c:minorTickMark val="none"/>
        <c:tickLblPos val="none"/>
        <c:crossAx val="323836008"/>
        <c:crosses val="autoZero"/>
        <c:auto val="1"/>
        <c:lblOffset val="100"/>
        <c:baseTimeUnit val="years"/>
      </c:dateAx>
      <c:valAx>
        <c:axId val="32383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3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4A-4C4C-BCDB-0557AB232C6B}"/>
            </c:ext>
          </c:extLst>
        </c:ser>
        <c:dLbls>
          <c:showLegendKey val="0"/>
          <c:showVal val="0"/>
          <c:showCatName val="0"/>
          <c:showSerName val="0"/>
          <c:showPercent val="0"/>
          <c:showBubbleSize val="0"/>
        </c:dLbls>
        <c:gapWidth val="150"/>
        <c:axId val="324986736"/>
        <c:axId val="32498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4A-4C4C-BCDB-0557AB232C6B}"/>
            </c:ext>
          </c:extLst>
        </c:ser>
        <c:dLbls>
          <c:showLegendKey val="0"/>
          <c:showVal val="0"/>
          <c:showCatName val="0"/>
          <c:showSerName val="0"/>
          <c:showPercent val="0"/>
          <c:showBubbleSize val="0"/>
        </c:dLbls>
        <c:marker val="1"/>
        <c:smooth val="0"/>
        <c:axId val="324986736"/>
        <c:axId val="324983992"/>
      </c:lineChart>
      <c:dateAx>
        <c:axId val="324986736"/>
        <c:scaling>
          <c:orientation val="minMax"/>
        </c:scaling>
        <c:delete val="1"/>
        <c:axPos val="b"/>
        <c:numFmt formatCode="ge" sourceLinked="1"/>
        <c:majorTickMark val="none"/>
        <c:minorTickMark val="none"/>
        <c:tickLblPos val="none"/>
        <c:crossAx val="324983992"/>
        <c:crosses val="autoZero"/>
        <c:auto val="1"/>
        <c:lblOffset val="100"/>
        <c:baseTimeUnit val="years"/>
      </c:dateAx>
      <c:valAx>
        <c:axId val="32498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98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EC-4C5B-A295-95320D3E71E5}"/>
            </c:ext>
          </c:extLst>
        </c:ser>
        <c:dLbls>
          <c:showLegendKey val="0"/>
          <c:showVal val="0"/>
          <c:showCatName val="0"/>
          <c:showSerName val="0"/>
          <c:showPercent val="0"/>
          <c:showBubbleSize val="0"/>
        </c:dLbls>
        <c:gapWidth val="150"/>
        <c:axId val="324987128"/>
        <c:axId val="32498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EC-4C5B-A295-95320D3E71E5}"/>
            </c:ext>
          </c:extLst>
        </c:ser>
        <c:dLbls>
          <c:showLegendKey val="0"/>
          <c:showVal val="0"/>
          <c:showCatName val="0"/>
          <c:showSerName val="0"/>
          <c:showPercent val="0"/>
          <c:showBubbleSize val="0"/>
        </c:dLbls>
        <c:marker val="1"/>
        <c:smooth val="0"/>
        <c:axId val="324987128"/>
        <c:axId val="324983600"/>
      </c:lineChart>
      <c:dateAx>
        <c:axId val="324987128"/>
        <c:scaling>
          <c:orientation val="minMax"/>
        </c:scaling>
        <c:delete val="1"/>
        <c:axPos val="b"/>
        <c:numFmt formatCode="ge" sourceLinked="1"/>
        <c:majorTickMark val="none"/>
        <c:minorTickMark val="none"/>
        <c:tickLblPos val="none"/>
        <c:crossAx val="324983600"/>
        <c:crosses val="autoZero"/>
        <c:auto val="1"/>
        <c:lblOffset val="100"/>
        <c:baseTimeUnit val="years"/>
      </c:dateAx>
      <c:valAx>
        <c:axId val="32498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98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C7-4508-928C-BA43B5BE996D}"/>
            </c:ext>
          </c:extLst>
        </c:ser>
        <c:dLbls>
          <c:showLegendKey val="0"/>
          <c:showVal val="0"/>
          <c:showCatName val="0"/>
          <c:showSerName val="0"/>
          <c:showPercent val="0"/>
          <c:showBubbleSize val="0"/>
        </c:dLbls>
        <c:gapWidth val="150"/>
        <c:axId val="324986344"/>
        <c:axId val="32498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C7-4508-928C-BA43B5BE996D}"/>
            </c:ext>
          </c:extLst>
        </c:ser>
        <c:dLbls>
          <c:showLegendKey val="0"/>
          <c:showVal val="0"/>
          <c:showCatName val="0"/>
          <c:showSerName val="0"/>
          <c:showPercent val="0"/>
          <c:showBubbleSize val="0"/>
        </c:dLbls>
        <c:marker val="1"/>
        <c:smooth val="0"/>
        <c:axId val="324986344"/>
        <c:axId val="324981640"/>
      </c:lineChart>
      <c:dateAx>
        <c:axId val="324986344"/>
        <c:scaling>
          <c:orientation val="minMax"/>
        </c:scaling>
        <c:delete val="1"/>
        <c:axPos val="b"/>
        <c:numFmt formatCode="ge" sourceLinked="1"/>
        <c:majorTickMark val="none"/>
        <c:minorTickMark val="none"/>
        <c:tickLblPos val="none"/>
        <c:crossAx val="324981640"/>
        <c:crosses val="autoZero"/>
        <c:auto val="1"/>
        <c:lblOffset val="100"/>
        <c:baseTimeUnit val="years"/>
      </c:dateAx>
      <c:valAx>
        <c:axId val="32498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98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278.27</c:v>
                </c:pt>
                <c:pt idx="1">
                  <c:v>297.27</c:v>
                </c:pt>
                <c:pt idx="2">
                  <c:v>320.76</c:v>
                </c:pt>
                <c:pt idx="3">
                  <c:v>309.70999999999998</c:v>
                </c:pt>
                <c:pt idx="4">
                  <c:v>233.83</c:v>
                </c:pt>
              </c:numCache>
            </c:numRef>
          </c:val>
          <c:extLst>
            <c:ext xmlns:c16="http://schemas.microsoft.com/office/drawing/2014/chart" uri="{C3380CC4-5D6E-409C-BE32-E72D297353CC}">
              <c16:uniqueId val="{00000000-82F6-4B2D-8F44-1365A8F7FE65}"/>
            </c:ext>
          </c:extLst>
        </c:ser>
        <c:dLbls>
          <c:showLegendKey val="0"/>
          <c:showVal val="0"/>
          <c:showCatName val="0"/>
          <c:showSerName val="0"/>
          <c:showPercent val="0"/>
          <c:showBubbleSize val="0"/>
        </c:dLbls>
        <c:gapWidth val="150"/>
        <c:axId val="324980072"/>
        <c:axId val="32498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1298.9100000000001</c:v>
                </c:pt>
                <c:pt idx="3">
                  <c:v>1243.71</c:v>
                </c:pt>
                <c:pt idx="4">
                  <c:v>1194.1500000000001</c:v>
                </c:pt>
              </c:numCache>
            </c:numRef>
          </c:val>
          <c:smooth val="0"/>
          <c:extLst>
            <c:ext xmlns:c16="http://schemas.microsoft.com/office/drawing/2014/chart" uri="{C3380CC4-5D6E-409C-BE32-E72D297353CC}">
              <c16:uniqueId val="{00000001-82F6-4B2D-8F44-1365A8F7FE65}"/>
            </c:ext>
          </c:extLst>
        </c:ser>
        <c:dLbls>
          <c:showLegendKey val="0"/>
          <c:showVal val="0"/>
          <c:showCatName val="0"/>
          <c:showSerName val="0"/>
          <c:showPercent val="0"/>
          <c:showBubbleSize val="0"/>
        </c:dLbls>
        <c:marker val="1"/>
        <c:smooth val="0"/>
        <c:axId val="324980072"/>
        <c:axId val="324982032"/>
      </c:lineChart>
      <c:dateAx>
        <c:axId val="324980072"/>
        <c:scaling>
          <c:orientation val="minMax"/>
        </c:scaling>
        <c:delete val="1"/>
        <c:axPos val="b"/>
        <c:numFmt formatCode="ge" sourceLinked="1"/>
        <c:majorTickMark val="none"/>
        <c:minorTickMark val="none"/>
        <c:tickLblPos val="none"/>
        <c:crossAx val="324982032"/>
        <c:crosses val="autoZero"/>
        <c:auto val="1"/>
        <c:lblOffset val="100"/>
        <c:baseTimeUnit val="years"/>
      </c:dateAx>
      <c:valAx>
        <c:axId val="32498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98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90.05</c:v>
                </c:pt>
                <c:pt idx="1">
                  <c:v>89.3</c:v>
                </c:pt>
                <c:pt idx="2">
                  <c:v>88.87</c:v>
                </c:pt>
                <c:pt idx="3">
                  <c:v>92.99</c:v>
                </c:pt>
                <c:pt idx="4">
                  <c:v>100</c:v>
                </c:pt>
              </c:numCache>
            </c:numRef>
          </c:val>
          <c:extLst>
            <c:ext xmlns:c16="http://schemas.microsoft.com/office/drawing/2014/chart" uri="{C3380CC4-5D6E-409C-BE32-E72D297353CC}">
              <c16:uniqueId val="{00000000-29C8-428C-ACD3-8D0AD7F92FD5}"/>
            </c:ext>
          </c:extLst>
        </c:ser>
        <c:dLbls>
          <c:showLegendKey val="0"/>
          <c:showVal val="0"/>
          <c:showCatName val="0"/>
          <c:showSerName val="0"/>
          <c:showPercent val="0"/>
          <c:showBubbleSize val="0"/>
        </c:dLbls>
        <c:gapWidth val="150"/>
        <c:axId val="324984384"/>
        <c:axId val="32498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69.87</c:v>
                </c:pt>
                <c:pt idx="3">
                  <c:v>74.3</c:v>
                </c:pt>
                <c:pt idx="4">
                  <c:v>72.260000000000005</c:v>
                </c:pt>
              </c:numCache>
            </c:numRef>
          </c:val>
          <c:smooth val="0"/>
          <c:extLst>
            <c:ext xmlns:c16="http://schemas.microsoft.com/office/drawing/2014/chart" uri="{C3380CC4-5D6E-409C-BE32-E72D297353CC}">
              <c16:uniqueId val="{00000001-29C8-428C-ACD3-8D0AD7F92FD5}"/>
            </c:ext>
          </c:extLst>
        </c:ser>
        <c:dLbls>
          <c:showLegendKey val="0"/>
          <c:showVal val="0"/>
          <c:showCatName val="0"/>
          <c:showSerName val="0"/>
          <c:showPercent val="0"/>
          <c:showBubbleSize val="0"/>
        </c:dLbls>
        <c:marker val="1"/>
        <c:smooth val="0"/>
        <c:axId val="324984384"/>
        <c:axId val="324980856"/>
      </c:lineChart>
      <c:dateAx>
        <c:axId val="324984384"/>
        <c:scaling>
          <c:orientation val="minMax"/>
        </c:scaling>
        <c:delete val="1"/>
        <c:axPos val="b"/>
        <c:numFmt formatCode="ge" sourceLinked="1"/>
        <c:majorTickMark val="none"/>
        <c:minorTickMark val="none"/>
        <c:tickLblPos val="none"/>
        <c:crossAx val="324980856"/>
        <c:crosses val="autoZero"/>
        <c:auto val="1"/>
        <c:lblOffset val="100"/>
        <c:baseTimeUnit val="years"/>
      </c:dateAx>
      <c:valAx>
        <c:axId val="32498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9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192.96</c:v>
                </c:pt>
                <c:pt idx="1">
                  <c:v>193.75</c:v>
                </c:pt>
                <c:pt idx="2">
                  <c:v>192.17</c:v>
                </c:pt>
                <c:pt idx="3">
                  <c:v>196.57</c:v>
                </c:pt>
                <c:pt idx="4">
                  <c:v>182.86</c:v>
                </c:pt>
              </c:numCache>
            </c:numRef>
          </c:val>
          <c:extLst>
            <c:ext xmlns:c16="http://schemas.microsoft.com/office/drawing/2014/chart" uri="{C3380CC4-5D6E-409C-BE32-E72D297353CC}">
              <c16:uniqueId val="{00000000-5A70-4B8B-9DCE-4661428E3905}"/>
            </c:ext>
          </c:extLst>
        </c:ser>
        <c:dLbls>
          <c:showLegendKey val="0"/>
          <c:showVal val="0"/>
          <c:showCatName val="0"/>
          <c:showSerName val="0"/>
          <c:showPercent val="0"/>
          <c:showBubbleSize val="0"/>
        </c:dLbls>
        <c:gapWidth val="150"/>
        <c:axId val="325292408"/>
        <c:axId val="32529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234.96</c:v>
                </c:pt>
                <c:pt idx="3">
                  <c:v>221.81</c:v>
                </c:pt>
                <c:pt idx="4">
                  <c:v>230.02</c:v>
                </c:pt>
              </c:numCache>
            </c:numRef>
          </c:val>
          <c:smooth val="0"/>
          <c:extLst>
            <c:ext xmlns:c16="http://schemas.microsoft.com/office/drawing/2014/chart" uri="{C3380CC4-5D6E-409C-BE32-E72D297353CC}">
              <c16:uniqueId val="{00000001-5A70-4B8B-9DCE-4661428E3905}"/>
            </c:ext>
          </c:extLst>
        </c:ser>
        <c:dLbls>
          <c:showLegendKey val="0"/>
          <c:showVal val="0"/>
          <c:showCatName val="0"/>
          <c:showSerName val="0"/>
          <c:showPercent val="0"/>
          <c:showBubbleSize val="0"/>
        </c:dLbls>
        <c:marker val="1"/>
        <c:smooth val="0"/>
        <c:axId val="325292408"/>
        <c:axId val="325299856"/>
      </c:lineChart>
      <c:dateAx>
        <c:axId val="325292408"/>
        <c:scaling>
          <c:orientation val="minMax"/>
        </c:scaling>
        <c:delete val="1"/>
        <c:axPos val="b"/>
        <c:numFmt formatCode="ge" sourceLinked="1"/>
        <c:majorTickMark val="none"/>
        <c:minorTickMark val="none"/>
        <c:tickLblPos val="none"/>
        <c:crossAx val="325299856"/>
        <c:crosses val="autoZero"/>
        <c:auto val="1"/>
        <c:lblOffset val="100"/>
        <c:baseTimeUnit val="years"/>
      </c:dateAx>
      <c:valAx>
        <c:axId val="32529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29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37" zoomScale="85" zoomScaleNormal="85" workbookViewId="0">
      <selection activeCell="BI76" sqref="BI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湯前町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3953</v>
      </c>
      <c r="AM8" s="69"/>
      <c r="AN8" s="69"/>
      <c r="AO8" s="69"/>
      <c r="AP8" s="69"/>
      <c r="AQ8" s="69"/>
      <c r="AR8" s="69"/>
      <c r="AS8" s="69"/>
      <c r="AT8" s="68">
        <f>データ!T6</f>
        <v>48.37</v>
      </c>
      <c r="AU8" s="68"/>
      <c r="AV8" s="68"/>
      <c r="AW8" s="68"/>
      <c r="AX8" s="68"/>
      <c r="AY8" s="68"/>
      <c r="AZ8" s="68"/>
      <c r="BA8" s="68"/>
      <c r="BB8" s="68">
        <f>データ!U6</f>
        <v>81.72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81.37</v>
      </c>
      <c r="Q10" s="68"/>
      <c r="R10" s="68"/>
      <c r="S10" s="68"/>
      <c r="T10" s="68"/>
      <c r="U10" s="68"/>
      <c r="V10" s="68"/>
      <c r="W10" s="68">
        <f>データ!Q6</f>
        <v>100</v>
      </c>
      <c r="X10" s="68"/>
      <c r="Y10" s="68"/>
      <c r="Z10" s="68"/>
      <c r="AA10" s="68"/>
      <c r="AB10" s="68"/>
      <c r="AC10" s="68"/>
      <c r="AD10" s="69">
        <f>データ!R6</f>
        <v>4210</v>
      </c>
      <c r="AE10" s="69"/>
      <c r="AF10" s="69"/>
      <c r="AG10" s="69"/>
      <c r="AH10" s="69"/>
      <c r="AI10" s="69"/>
      <c r="AJ10" s="69"/>
      <c r="AK10" s="2"/>
      <c r="AL10" s="69">
        <f>データ!V6</f>
        <v>3141</v>
      </c>
      <c r="AM10" s="69"/>
      <c r="AN10" s="69"/>
      <c r="AO10" s="69"/>
      <c r="AP10" s="69"/>
      <c r="AQ10" s="69"/>
      <c r="AR10" s="69"/>
      <c r="AS10" s="69"/>
      <c r="AT10" s="68">
        <f>データ!W6</f>
        <v>1.75</v>
      </c>
      <c r="AU10" s="68"/>
      <c r="AV10" s="68"/>
      <c r="AW10" s="68"/>
      <c r="AX10" s="68"/>
      <c r="AY10" s="68"/>
      <c r="AZ10" s="68"/>
      <c r="BA10" s="68"/>
      <c r="BB10" s="68">
        <f>データ!X6</f>
        <v>1794.86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112</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LZTXx2atg8gmbJLWcwYyulaVbXI7GWH6rbF9zryejmVO9j9RDH9rKTtUeyhwj8LvM4ivobwGQPysa+fCTaKrxA==" saltValue="2PRBXWQA7HBoJlMOcQHM3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435066</v>
      </c>
      <c r="D6" s="33">
        <f t="shared" si="3"/>
        <v>47</v>
      </c>
      <c r="E6" s="33">
        <f t="shared" si="3"/>
        <v>17</v>
      </c>
      <c r="F6" s="33">
        <f t="shared" si="3"/>
        <v>4</v>
      </c>
      <c r="G6" s="33">
        <f t="shared" si="3"/>
        <v>0</v>
      </c>
      <c r="H6" s="33" t="str">
        <f t="shared" si="3"/>
        <v>熊本県　湯前町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81.37</v>
      </c>
      <c r="Q6" s="34">
        <f t="shared" si="3"/>
        <v>100</v>
      </c>
      <c r="R6" s="34">
        <f t="shared" si="3"/>
        <v>4210</v>
      </c>
      <c r="S6" s="34">
        <f t="shared" si="3"/>
        <v>3953</v>
      </c>
      <c r="T6" s="34">
        <f t="shared" si="3"/>
        <v>48.37</v>
      </c>
      <c r="U6" s="34">
        <f t="shared" si="3"/>
        <v>81.72</v>
      </c>
      <c r="V6" s="34">
        <f t="shared" si="3"/>
        <v>3141</v>
      </c>
      <c r="W6" s="34">
        <f t="shared" si="3"/>
        <v>1.75</v>
      </c>
      <c r="X6" s="34">
        <f t="shared" si="3"/>
        <v>1794.86</v>
      </c>
      <c r="Y6" s="35">
        <f>IF(Y7="",NA(),Y7)</f>
        <v>97.71</v>
      </c>
      <c r="Z6" s="35">
        <f t="shared" ref="Z6:AH6" si="4">IF(Z7="",NA(),Z7)</f>
        <v>97.57</v>
      </c>
      <c r="AA6" s="35">
        <f t="shared" si="4"/>
        <v>95.48</v>
      </c>
      <c r="AB6" s="35">
        <f t="shared" si="4"/>
        <v>97.1</v>
      </c>
      <c r="AC6" s="35">
        <f t="shared" si="4"/>
        <v>99.49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278.27</v>
      </c>
      <c r="BG6" s="35">
        <f t="shared" ref="BG6:BO6" si="7">IF(BG7="",NA(),BG7)</f>
        <v>297.27</v>
      </c>
      <c r="BH6" s="35">
        <f t="shared" si="7"/>
        <v>320.76</v>
      </c>
      <c r="BI6" s="35">
        <f t="shared" si="7"/>
        <v>309.70999999999998</v>
      </c>
      <c r="BJ6" s="35">
        <f t="shared" si="7"/>
        <v>233.83</v>
      </c>
      <c r="BK6" s="35">
        <f t="shared" si="7"/>
        <v>1671.86</v>
      </c>
      <c r="BL6" s="35">
        <f t="shared" si="7"/>
        <v>1673.47</v>
      </c>
      <c r="BM6" s="35">
        <f t="shared" si="7"/>
        <v>1298.9100000000001</v>
      </c>
      <c r="BN6" s="35">
        <f t="shared" si="7"/>
        <v>1243.71</v>
      </c>
      <c r="BO6" s="35">
        <f t="shared" si="7"/>
        <v>1194.1500000000001</v>
      </c>
      <c r="BP6" s="34" t="str">
        <f>IF(BP7="","",IF(BP7="-","【-】","【"&amp;SUBSTITUTE(TEXT(BP7,"#,##0.00"),"-","△")&amp;"】"))</f>
        <v>【1,209.40】</v>
      </c>
      <c r="BQ6" s="35">
        <f>IF(BQ7="",NA(),BQ7)</f>
        <v>90.05</v>
      </c>
      <c r="BR6" s="35">
        <f t="shared" ref="BR6:BZ6" si="8">IF(BR7="",NA(),BR7)</f>
        <v>89.3</v>
      </c>
      <c r="BS6" s="35">
        <f t="shared" si="8"/>
        <v>88.87</v>
      </c>
      <c r="BT6" s="35">
        <f t="shared" si="8"/>
        <v>92.99</v>
      </c>
      <c r="BU6" s="35">
        <f t="shared" si="8"/>
        <v>100</v>
      </c>
      <c r="BV6" s="35">
        <f t="shared" si="8"/>
        <v>50.54</v>
      </c>
      <c r="BW6" s="35">
        <f t="shared" si="8"/>
        <v>49.22</v>
      </c>
      <c r="BX6" s="35">
        <f t="shared" si="8"/>
        <v>69.87</v>
      </c>
      <c r="BY6" s="35">
        <f t="shared" si="8"/>
        <v>74.3</v>
      </c>
      <c r="BZ6" s="35">
        <f t="shared" si="8"/>
        <v>72.260000000000005</v>
      </c>
      <c r="CA6" s="34" t="str">
        <f>IF(CA7="","",IF(CA7="-","【-】","【"&amp;SUBSTITUTE(TEXT(CA7,"#,##0.00"),"-","△")&amp;"】"))</f>
        <v>【74.48】</v>
      </c>
      <c r="CB6" s="35">
        <f>IF(CB7="",NA(),CB7)</f>
        <v>192.96</v>
      </c>
      <c r="CC6" s="35">
        <f t="shared" ref="CC6:CK6" si="9">IF(CC7="",NA(),CC7)</f>
        <v>193.75</v>
      </c>
      <c r="CD6" s="35">
        <f t="shared" si="9"/>
        <v>192.17</v>
      </c>
      <c r="CE6" s="35">
        <f t="shared" si="9"/>
        <v>196.57</v>
      </c>
      <c r="CF6" s="35">
        <f t="shared" si="9"/>
        <v>182.86</v>
      </c>
      <c r="CG6" s="35">
        <f t="shared" si="9"/>
        <v>320.36</v>
      </c>
      <c r="CH6" s="35">
        <f t="shared" si="9"/>
        <v>332.02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42.9</v>
      </c>
      <c r="CU6" s="35">
        <f t="shared" si="10"/>
        <v>43.36</v>
      </c>
      <c r="CV6" s="35">
        <f t="shared" si="10"/>
        <v>42.56</v>
      </c>
      <c r="CW6" s="34" t="str">
        <f>IF(CW7="","",IF(CW7="-","【-】","【"&amp;SUBSTITUTE(TEXT(CW7,"#,##0.00"),"-","△")&amp;"】"))</f>
        <v>【42.82】</v>
      </c>
      <c r="CX6" s="35">
        <f>IF(CX7="",NA(),CX7)</f>
        <v>80.040000000000006</v>
      </c>
      <c r="CY6" s="35">
        <f t="shared" ref="CY6:DG6" si="11">IF(CY7="",NA(),CY7)</f>
        <v>80.48</v>
      </c>
      <c r="CZ6" s="35">
        <f t="shared" si="11"/>
        <v>80.05</v>
      </c>
      <c r="DA6" s="35">
        <f t="shared" si="11"/>
        <v>82.15</v>
      </c>
      <c r="DB6" s="35">
        <f t="shared" si="11"/>
        <v>82.36</v>
      </c>
      <c r="DC6" s="35">
        <f t="shared" si="11"/>
        <v>70.14</v>
      </c>
      <c r="DD6" s="35">
        <f t="shared" si="11"/>
        <v>68.83</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0.09</v>
      </c>
      <c r="EM6" s="35">
        <f t="shared" si="14"/>
        <v>0.09</v>
      </c>
      <c r="EN6" s="35">
        <f t="shared" si="14"/>
        <v>0.13</v>
      </c>
      <c r="EO6" s="34" t="str">
        <f>IF(EO7="","",IF(EO7="-","【-】","【"&amp;SUBSTITUTE(TEXT(EO7,"#,##0.00"),"-","△")&amp;"】"))</f>
        <v>【0.12】</v>
      </c>
    </row>
    <row r="7" spans="1:145" s="36" customFormat="1" x14ac:dyDescent="0.15">
      <c r="A7" s="28"/>
      <c r="B7" s="37">
        <v>2018</v>
      </c>
      <c r="C7" s="37">
        <v>435066</v>
      </c>
      <c r="D7" s="37">
        <v>47</v>
      </c>
      <c r="E7" s="37">
        <v>17</v>
      </c>
      <c r="F7" s="37">
        <v>4</v>
      </c>
      <c r="G7" s="37">
        <v>0</v>
      </c>
      <c r="H7" s="37" t="s">
        <v>98</v>
      </c>
      <c r="I7" s="37" t="s">
        <v>99</v>
      </c>
      <c r="J7" s="37" t="s">
        <v>100</v>
      </c>
      <c r="K7" s="37" t="s">
        <v>101</v>
      </c>
      <c r="L7" s="37" t="s">
        <v>102</v>
      </c>
      <c r="M7" s="37" t="s">
        <v>103</v>
      </c>
      <c r="N7" s="38" t="s">
        <v>104</v>
      </c>
      <c r="O7" s="38" t="s">
        <v>105</v>
      </c>
      <c r="P7" s="38">
        <v>81.37</v>
      </c>
      <c r="Q7" s="38">
        <v>100</v>
      </c>
      <c r="R7" s="38">
        <v>4210</v>
      </c>
      <c r="S7" s="38">
        <v>3953</v>
      </c>
      <c r="T7" s="38">
        <v>48.37</v>
      </c>
      <c r="U7" s="38">
        <v>81.72</v>
      </c>
      <c r="V7" s="38">
        <v>3141</v>
      </c>
      <c r="W7" s="38">
        <v>1.75</v>
      </c>
      <c r="X7" s="38">
        <v>1794.86</v>
      </c>
      <c r="Y7" s="38">
        <v>97.71</v>
      </c>
      <c r="Z7" s="38">
        <v>97.57</v>
      </c>
      <c r="AA7" s="38">
        <v>95.48</v>
      </c>
      <c r="AB7" s="38">
        <v>97.1</v>
      </c>
      <c r="AC7" s="38">
        <v>99.49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278.27</v>
      </c>
      <c r="BG7" s="38">
        <v>297.27</v>
      </c>
      <c r="BH7" s="42">
        <v>320.76</v>
      </c>
      <c r="BI7" s="38">
        <v>309.70999999999998</v>
      </c>
      <c r="BJ7" s="38">
        <v>233.83</v>
      </c>
      <c r="BK7" s="38">
        <v>1671.86</v>
      </c>
      <c r="BL7" s="38">
        <v>1673.47</v>
      </c>
      <c r="BM7" s="38">
        <v>1298.9100000000001</v>
      </c>
      <c r="BN7" s="38">
        <v>1243.71</v>
      </c>
      <c r="BO7" s="38">
        <v>1194.1500000000001</v>
      </c>
      <c r="BP7" s="38">
        <v>1209.4000000000001</v>
      </c>
      <c r="BQ7" s="38">
        <v>90.05</v>
      </c>
      <c r="BR7" s="38">
        <v>89.3</v>
      </c>
      <c r="BS7" s="38">
        <v>88.87</v>
      </c>
      <c r="BT7" s="38">
        <v>92.99</v>
      </c>
      <c r="BU7" s="38">
        <v>100</v>
      </c>
      <c r="BV7" s="38">
        <v>50.54</v>
      </c>
      <c r="BW7" s="38">
        <v>49.22</v>
      </c>
      <c r="BX7" s="38">
        <v>69.87</v>
      </c>
      <c r="BY7" s="38">
        <v>74.3</v>
      </c>
      <c r="BZ7" s="38">
        <v>72.260000000000005</v>
      </c>
      <c r="CA7" s="38">
        <v>74.48</v>
      </c>
      <c r="CB7" s="38">
        <v>192.96</v>
      </c>
      <c r="CC7" s="38">
        <v>193.75</v>
      </c>
      <c r="CD7" s="38">
        <v>192.17</v>
      </c>
      <c r="CE7" s="38">
        <v>196.57</v>
      </c>
      <c r="CF7" s="38">
        <v>182.86</v>
      </c>
      <c r="CG7" s="38">
        <v>320.36</v>
      </c>
      <c r="CH7" s="38">
        <v>332.02</v>
      </c>
      <c r="CI7" s="38">
        <v>234.96</v>
      </c>
      <c r="CJ7" s="38">
        <v>221.81</v>
      </c>
      <c r="CK7" s="38">
        <v>230.02</v>
      </c>
      <c r="CL7" s="38">
        <v>219.46</v>
      </c>
      <c r="CM7" s="38" t="s">
        <v>104</v>
      </c>
      <c r="CN7" s="38" t="s">
        <v>104</v>
      </c>
      <c r="CO7" s="38" t="s">
        <v>104</v>
      </c>
      <c r="CP7" s="38" t="s">
        <v>104</v>
      </c>
      <c r="CQ7" s="38" t="s">
        <v>104</v>
      </c>
      <c r="CR7" s="38">
        <v>34.74</v>
      </c>
      <c r="CS7" s="38">
        <v>36.65</v>
      </c>
      <c r="CT7" s="38">
        <v>42.9</v>
      </c>
      <c r="CU7" s="38">
        <v>43.36</v>
      </c>
      <c r="CV7" s="38">
        <v>42.56</v>
      </c>
      <c r="CW7" s="38">
        <v>42.82</v>
      </c>
      <c r="CX7" s="38">
        <v>80.040000000000006</v>
      </c>
      <c r="CY7" s="38">
        <v>80.48</v>
      </c>
      <c r="CZ7" s="38">
        <v>80.05</v>
      </c>
      <c r="DA7" s="38">
        <v>82.15</v>
      </c>
      <c r="DB7" s="38">
        <v>82.36</v>
      </c>
      <c r="DC7" s="38">
        <v>70.14</v>
      </c>
      <c r="DD7" s="38">
        <v>68.83</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2020-02-10T06:28:49Z</cp:lastPrinted>
  <dcterms:created xsi:type="dcterms:W3CDTF">2019-12-05T05:14:47Z</dcterms:created>
  <dcterms:modified xsi:type="dcterms:W3CDTF">2020-02-10T06:28:50Z</dcterms:modified>
  <cp:category/>
</cp:coreProperties>
</file>