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sv\d\L-data\４環境整備課\27：下水道\2019年度（R1）\01：庶務\02：国・県文書\01：国・県文書\20200110_公営企業(平成30年度決算）分析表\37_多良木町\下水道（法非適）\"/>
    </mc:Choice>
  </mc:AlternateContent>
  <xr:revisionPtr revIDLastSave="0" documentId="13_ncr:1_{6F454A67-4C83-4C27-BBF7-A5A14271AA8E}" xr6:coauthVersionLast="44" xr6:coauthVersionMax="44" xr10:uidLastSave="{00000000-0000-0000-0000-000000000000}"/>
  <workbookProtection workbookAlgorithmName="SHA-512" workbookHashValue="ELMOhunBsG5rasR094Z9a33BNcpMtMrxDBeqaOzkBvaIODHJKhEZtS1rZFXiISi0vcc41ljTjfME9wj9ttbTSw==" workbookSaltValue="ToD0Meip8jZbyzxREbQrh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I10" i="4"/>
  <c r="AL8" i="4"/>
  <c r="P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<sst xmlns="http://schemas.openxmlformats.org/spreadsheetml/2006/main" count="233" uniqueCount="114">
  <si>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</si>
  <si>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</si>
  <si>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</si>
  <si>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</si>
  <si>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</si>
  <si>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</si>
  <si>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</si>
  <si>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</si>
  <si>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</si>
  <si>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</si>
  <si>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</si>
  <si>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</si>
  <si>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</si>
  <si>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</si>
  <si>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</si>
  <si>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</si>
  <si>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</si>
  <si>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</si>
  <si>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</si>
  <si>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</si>
  <si>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</si>
  <si>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</si>
  <si>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</si>
  <si>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</si>
  <si>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</si>
  <si>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</si>
  <si>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</si>
  <si>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</si>
  <si>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</si>
  <si>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</si>
  <si>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</si>
  <si>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</si>
  <si>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</si>
  <si>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</si>
  <si>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</si>
  <si>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</si>
  <si>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</si>
  <si>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</si>
  <si>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</si>
  <si>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</si>
  <si>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</si>
  <si>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</si>
  <si>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</si>
  <si>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</si>
  <si>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</si>
  <si>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</si>
  <si>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</si>
  <si>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</si>
  <si>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</si>
  <si>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</si>
  <si>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</si>
  <si>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</si>
  <si>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</si>
  <si>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</si>
  <si>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</si>
  <si>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</si>
  <si>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</si>
  <si>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</si>
  <si>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</si>
  <si>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</si>
  <si>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</si>
  <si>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</si>
  <si>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</si>
  <si>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</si>
  <si>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</si>
  <si>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</si>
  <si>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</si>
  <si>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</si>
  <si>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</si>
  <si>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</si>
  <si>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</si>
  <si>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</si>
  <si>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</si>
  <si>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</si>
  <si>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</si>
  <si>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</si>
  <si>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</si>
  <si>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</si>
  <si>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</si>
  <si>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</si>
  <si>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</si>
  <si>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</si>
  <si>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</si>
  <si>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</si>
  <si>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</si>
  <si>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</si>
  <si>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</si>
  <si>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</si>
  <si>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</si>
  <si>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</si>
  <si>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</si>
  <si>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</si>
  <si>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</si>
  <si>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</si>
  <si>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</si>
  <si>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</si>
  <si>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</si>
  <si>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</si>
  <si>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多良木町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</si>
  <si>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</si>
  <si>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</si>
  <si>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</si>
  <si>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</si>
  <si>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</si>
  <si>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</si>
  <si>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</si>
  <si>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</si>
  <si>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</si>
  <si>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</si>
  <si>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</si>
  <si>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</si>
  <si>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は平成５年度より整備に着手し、平成11年度より供用開始しており法定耐用年数に達するまで十分な期間があり、当分の間は大規模な改修の必要はなく定期的な点検等を実施し維持管理に努める。
　マンホールポンプにおいて耐用年数を経過しているものがあるためストックマネジメント計画に基づき更新していく。</t>
    <rPh sb="1" eb="3">
      <t>ホンチョウ</t>
    </rPh>
    <rPh sb="4" eb="7">
      <t>ゲスイドウ</t>
    </rPh>
    <rPh sb="8" eb="10">
      <t>ヘイセイ</t>
    </rPh>
    <rPh sb="11" eb="13">
      <t>ネンド</t>
    </rPh>
    <rPh sb="15" eb="17">
      <t>セイビ</t>
    </rPh>
    <rPh sb="18" eb="20">
      <t>チャクシュ</t>
    </rPh>
    <rPh sb="22" eb="24">
      <t>ヘイセイ</t>
    </rPh>
    <rPh sb="26" eb="28">
      <t>ネンド</t>
    </rPh>
    <rPh sb="30" eb="32">
      <t>キョウヨウ</t>
    </rPh>
    <rPh sb="32" eb="34">
      <t>カイシ</t>
    </rPh>
    <rPh sb="38" eb="40">
      <t>ホウテイ</t>
    </rPh>
    <rPh sb="40" eb="42">
      <t>タイヨウ</t>
    </rPh>
    <rPh sb="42" eb="44">
      <t>ネンスウ</t>
    </rPh>
    <rPh sb="45" eb="46">
      <t>タッ</t>
    </rPh>
    <rPh sb="50" eb="52">
      <t>ジュウブン</t>
    </rPh>
    <rPh sb="53" eb="55">
      <t>キカン</t>
    </rPh>
    <rPh sb="59" eb="61">
      <t>トウブン</t>
    </rPh>
    <rPh sb="62" eb="63">
      <t>アイダ</t>
    </rPh>
    <rPh sb="64" eb="67">
      <t>ダイキボ</t>
    </rPh>
    <rPh sb="68" eb="70">
      <t>カイシュウ</t>
    </rPh>
    <rPh sb="71" eb="73">
      <t>ヒツヨウ</t>
    </rPh>
    <rPh sb="76" eb="79">
      <t>テイキテキ</t>
    </rPh>
    <rPh sb="80" eb="82">
      <t>テンケン</t>
    </rPh>
    <rPh sb="82" eb="83">
      <t>トウ</t>
    </rPh>
    <rPh sb="84" eb="86">
      <t>ジッシ</t>
    </rPh>
    <rPh sb="87" eb="89">
      <t>イジ</t>
    </rPh>
    <rPh sb="89" eb="91">
      <t>カンリ</t>
    </rPh>
    <rPh sb="92" eb="93">
      <t>ツト</t>
    </rPh>
    <rPh sb="110" eb="112">
      <t>タイヨウ</t>
    </rPh>
    <rPh sb="112" eb="114">
      <t>ネンスウ</t>
    </rPh>
    <rPh sb="115" eb="117">
      <t>ケイカ</t>
    </rPh>
    <rPh sb="138" eb="140">
      <t>ケイカク</t>
    </rPh>
    <rPh sb="141" eb="142">
      <t>モト</t>
    </rPh>
    <rPh sb="144" eb="146">
      <t>コウシン</t>
    </rPh>
    <phoneticPr fontId="4"/>
  </si>
  <si>
    <t>　当面、大規模な改修・改築の予定はなく、起債残高も計画的な償還により減少傾向にあるが、整備計画最終年度における起債償還が今後始まることから、一般会計からの繰入額が一時的に上昇する。その後は減少していくが一般会計繰入金への依存は続いていく。今後は下水道への接続促進をはかり使用料収入を確保に努めていく必要がある。</t>
    <rPh sb="1" eb="3">
      <t>トウメン</t>
    </rPh>
    <rPh sb="4" eb="7">
      <t>ダイキボ</t>
    </rPh>
    <rPh sb="8" eb="10">
      <t>カイシュウ</t>
    </rPh>
    <rPh sb="11" eb="13">
      <t>カイチク</t>
    </rPh>
    <rPh sb="14" eb="16">
      <t>ヨテイ</t>
    </rPh>
    <rPh sb="20" eb="22">
      <t>キサイ</t>
    </rPh>
    <rPh sb="22" eb="24">
      <t>ザンダカ</t>
    </rPh>
    <rPh sb="25" eb="28">
      <t>ケイカクテキ</t>
    </rPh>
    <rPh sb="29" eb="31">
      <t>ショウカン</t>
    </rPh>
    <rPh sb="34" eb="36">
      <t>ゲンショウ</t>
    </rPh>
    <rPh sb="36" eb="38">
      <t>ケイコウ</t>
    </rPh>
    <rPh sb="43" eb="45">
      <t>セイビ</t>
    </rPh>
    <rPh sb="45" eb="47">
      <t>ケイカク</t>
    </rPh>
    <rPh sb="47" eb="49">
      <t>サイシュウ</t>
    </rPh>
    <rPh sb="49" eb="51">
      <t>ネンド</t>
    </rPh>
    <rPh sb="55" eb="57">
      <t>キサイ</t>
    </rPh>
    <rPh sb="57" eb="59">
      <t>ショウカン</t>
    </rPh>
    <rPh sb="60" eb="62">
      <t>コンゴ</t>
    </rPh>
    <rPh sb="62" eb="63">
      <t>ハジ</t>
    </rPh>
    <rPh sb="70" eb="72">
      <t>イッパン</t>
    </rPh>
    <rPh sb="72" eb="74">
      <t>カイケイ</t>
    </rPh>
    <rPh sb="77" eb="79">
      <t>クリイレ</t>
    </rPh>
    <rPh sb="79" eb="80">
      <t>ガク</t>
    </rPh>
    <rPh sb="81" eb="84">
      <t>イチジテキ</t>
    </rPh>
    <rPh sb="85" eb="87">
      <t>ジョウショウ</t>
    </rPh>
    <rPh sb="92" eb="93">
      <t>ゴ</t>
    </rPh>
    <rPh sb="94" eb="96">
      <t>ゲンショウ</t>
    </rPh>
    <rPh sb="101" eb="103">
      <t>イッパン</t>
    </rPh>
    <rPh sb="103" eb="105">
      <t>カイケイ</t>
    </rPh>
    <rPh sb="105" eb="107">
      <t>クリイレ</t>
    </rPh>
    <rPh sb="107" eb="108">
      <t>キン</t>
    </rPh>
    <rPh sb="110" eb="112">
      <t>イゾン</t>
    </rPh>
    <rPh sb="113" eb="114">
      <t>ツヅ</t>
    </rPh>
    <rPh sb="119" eb="121">
      <t>コンゴ</t>
    </rPh>
    <rPh sb="122" eb="125">
      <t>ゲスイドウ</t>
    </rPh>
    <rPh sb="127" eb="129">
      <t>セツゾク</t>
    </rPh>
    <rPh sb="129" eb="131">
      <t>ソクシン</t>
    </rPh>
    <rPh sb="135" eb="138">
      <t>シヨウリョウ</t>
    </rPh>
    <rPh sb="138" eb="140">
      <t>シュウニュウ</t>
    </rPh>
    <rPh sb="141" eb="143">
      <t>カクホ</t>
    </rPh>
    <rPh sb="144" eb="145">
      <t>ツト</t>
    </rPh>
    <rPh sb="149" eb="151">
      <t>ヒツヨウ</t>
    </rPh>
    <phoneticPr fontId="4"/>
  </si>
  <si>
    <t>　一般会計繰入金が増加し、収益的収支比率が約4％の微増となっているが、ほぼ前年度横ばいの収支比率である。下水道整備も完了していることから起債償還に要する経費も減少していく予定であるが、整備終盤における起債の償還が今後始まるため一時的に比率が下がることが予想される。
　企業債残高対事業規模比率については、全額公費負担しており今後も償還が進み減少していく予定である。使用料収益も前年度と比較して横ばい状態にあることから接続推進をはかり使用料収益を伸ばす必要がある。
　汚水処理原価については、減少傾向にあり今後も緩やかに減少するものと予想される。
　水洗化率については、増加傾向にあるが少子高齢化が進んでおり高齢者世帯の接続増加をどのように推進していくかが今後の課題である。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</si>
</sst>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F3-4BB4-80C4-01D6129804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99F3-4BB4-80C4-01D6129804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FE-4AD6-A8F0-BDC7FA3017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A1FE-4AD6-A8F0-BDC7FA3017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69.349999999999994</c:v>
                </c:pt>
                <c:pt idx="1">
                  <c:v>70.48</c:v>
                </c:pt>
                <c:pt idx="2">
                  <c:v>72.599999999999994</c:v>
                </c:pt>
                <c:pt idx="3">
                  <c:v>72.72</c:v>
                </c:pt>
                <c:pt idx="4">
                  <c:v>75.09</c:v>
                </c:pt>
              </c:numCache>
            </c:numRef>
          </c:val>
          <c:extLst>
            <c:ext xmlns:c16="http://schemas.microsoft.com/office/drawing/2014/chart" uri="{C3380CC4-5D6E-409C-BE32-E72D297353CC}">
              <c16:uniqueId val="{00000000-2959-40EC-835B-0E102315EA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2959-40EC-835B-0E102315EA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78.849999999999994</c:v>
                </c:pt>
                <c:pt idx="1">
                  <c:v>78.58</c:v>
                </c:pt>
                <c:pt idx="2">
                  <c:v>74.12</c:v>
                </c:pt>
                <c:pt idx="3">
                  <c:v>73.209999999999994</c:v>
                </c:pt>
                <c:pt idx="4">
                  <c:v>77.27</c:v>
                </c:pt>
              </c:numCache>
            </c:numRef>
          </c:val>
          <c:extLst>
            <c:ext xmlns:c16="http://schemas.microsoft.com/office/drawing/2014/chart" uri="{C3380CC4-5D6E-409C-BE32-E72D297353CC}">
              <c16:uniqueId val="{00000000-F04F-4AE4-BED2-DC5C8968BF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4F-4AE4-BED2-DC5C8968BF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E3-41D3-BF84-2D6470A15E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E3-41D3-BF84-2D6470A15E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52-4A74-8D58-F773C181956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52-4A74-8D58-F773C181956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88-4F3F-9440-72C5004CD2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88-4F3F-9440-72C5004CD2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6A-49D7-9E60-937CD21153F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A-49D7-9E60-937CD21153F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1719.79</c:v>
                </c:pt>
                <c:pt idx="3" formatCode="#,##0.00;&quot;△&quot;#,##0.00;&quot;-&quot;">
                  <c:v>1618.63</c:v>
                </c:pt>
                <c:pt idx="4" formatCode="#,##0.00;&quot;△&quot;#,##0.00;&quot;-&quot;">
                  <c:v>1499.84</c:v>
                </c:pt>
              </c:numCache>
            </c:numRef>
          </c:val>
          <c:extLst>
            <c:ext xmlns:c16="http://schemas.microsoft.com/office/drawing/2014/chart" uri="{C3380CC4-5D6E-409C-BE32-E72D297353CC}">
              <c16:uniqueId val="{00000000-3288-4F94-BE01-95DA8E1347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288-4F94-BE01-95DA8E1347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100.49</c:v>
                </c:pt>
                <c:pt idx="1">
                  <c:v>103.82</c:v>
                </c:pt>
                <c:pt idx="2">
                  <c:v>92.68</c:v>
                </c:pt>
                <c:pt idx="3">
                  <c:v>93.55</c:v>
                </c:pt>
                <c:pt idx="4">
                  <c:v>92.09</c:v>
                </c:pt>
              </c:numCache>
            </c:numRef>
          </c:val>
          <c:extLst>
            <c:ext xmlns:c16="http://schemas.microsoft.com/office/drawing/2014/chart" uri="{C3380CC4-5D6E-409C-BE32-E72D297353CC}">
              <c16:uniqueId val="{00000000-BA2E-4A22-B365-3707B48F6F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BA2E-4A22-B365-3707B48F6F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189.6</c:v>
                </c:pt>
                <c:pt idx="1">
                  <c:v>188.72</c:v>
                </c:pt>
                <c:pt idx="2">
                  <c:v>210.92</c:v>
                </c:pt>
                <c:pt idx="3">
                  <c:v>206.23</c:v>
                </c:pt>
                <c:pt idx="4">
                  <c:v>190.14</c:v>
                </c:pt>
              </c:numCache>
            </c:numRef>
          </c:val>
          <c:extLst>
            <c:ext xmlns:c16="http://schemas.microsoft.com/office/drawing/2014/chart" uri="{C3380CC4-5D6E-409C-BE32-E72D297353CC}">
              <c16:uniqueId val="{00000000-CDAA-4ACC-A882-F94F637C26D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CDAA-4ACC-A882-F94F637C26D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15" zoomScaleNormal="11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多良木町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9591</v>
      </c>
      <c r="AM8" s="68"/>
      <c r="AN8" s="68"/>
      <c r="AO8" s="68"/>
      <c r="AP8" s="68"/>
      <c r="AQ8" s="68"/>
      <c r="AR8" s="68"/>
      <c r="AS8" s="68"/>
      <c r="AT8" s="67">
        <f>データ!T6</f>
        <v>165.86</v>
      </c>
      <c r="AU8" s="67"/>
      <c r="AV8" s="67"/>
      <c r="AW8" s="67"/>
      <c r="AX8" s="67"/>
      <c r="AY8" s="67"/>
      <c r="AZ8" s="67"/>
      <c r="BA8" s="67"/>
      <c r="BB8" s="67">
        <f>データ!U6</f>
        <v>57.83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64.790000000000006</v>
      </c>
      <c r="Q10" s="67"/>
      <c r="R10" s="67"/>
      <c r="S10" s="67"/>
      <c r="T10" s="67"/>
      <c r="U10" s="67"/>
      <c r="V10" s="67"/>
      <c r="W10" s="67">
        <f>データ!Q6</f>
        <v>100</v>
      </c>
      <c r="X10" s="67"/>
      <c r="Y10" s="67"/>
      <c r="Z10" s="67"/>
      <c r="AA10" s="67"/>
      <c r="AB10" s="67"/>
      <c r="AC10" s="67"/>
      <c r="AD10" s="68">
        <f>データ!R6</f>
        <v>4210</v>
      </c>
      <c r="AE10" s="68"/>
      <c r="AF10" s="68"/>
      <c r="AG10" s="68"/>
      <c r="AH10" s="68"/>
      <c r="AI10" s="68"/>
      <c r="AJ10" s="68"/>
      <c r="AK10" s="2"/>
      <c r="AL10" s="68">
        <f>データ!V6</f>
        <v>6161</v>
      </c>
      <c r="AM10" s="68"/>
      <c r="AN10" s="68"/>
      <c r="AO10" s="68"/>
      <c r="AP10" s="68"/>
      <c r="AQ10" s="68"/>
      <c r="AR10" s="68"/>
      <c r="AS10" s="68"/>
      <c r="AT10" s="67">
        <f>データ!W6</f>
        <v>3.32</v>
      </c>
      <c r="AU10" s="67"/>
      <c r="AV10" s="67"/>
      <c r="AW10" s="67"/>
      <c r="AX10" s="67"/>
      <c r="AY10" s="67"/>
      <c r="AZ10" s="67"/>
      <c r="BA10" s="67"/>
      <c r="BB10" s="67">
        <f>データ!X6</f>
        <v>1855.72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Nw85Tft+fDqzvB5tDSedL5IjDDsBE+JoAF/KNTnJSgJEK8H5uMQsrIJJjecm7C9kwNRpzpHForrRIp53ln2fbA==" saltValue="YDDW+5BbkOoV7PL6PoNC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435058</v>
      </c>
      <c r="D6" s="33">
        <f t="shared" si="3"/>
        <v>47</v>
      </c>
      <c r="E6" s="33">
        <f t="shared" si="3"/>
        <v>17</v>
      </c>
      <c r="F6" s="33">
        <f t="shared" si="3"/>
        <v>4</v>
      </c>
      <c r="G6" s="33">
        <f t="shared" si="3"/>
        <v>0</v>
      </c>
      <c r="H6" s="33" t="str">
        <f t="shared" si="3"/>
        <v>熊本県　多良木町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64.790000000000006</v>
      </c>
      <c r="Q6" s="34">
        <f t="shared" si="3"/>
        <v>100</v>
      </c>
      <c r="R6" s="34">
        <f t="shared" si="3"/>
        <v>4210</v>
      </c>
      <c r="S6" s="34">
        <f t="shared" si="3"/>
        <v>9591</v>
      </c>
      <c r="T6" s="34">
        <f t="shared" si="3"/>
        <v>165.86</v>
      </c>
      <c r="U6" s="34">
        <f t="shared" si="3"/>
        <v>57.83</v>
      </c>
      <c r="V6" s="34">
        <f t="shared" si="3"/>
        <v>6161</v>
      </c>
      <c r="W6" s="34">
        <f t="shared" si="3"/>
        <v>3.32</v>
      </c>
      <c r="X6" s="34">
        <f t="shared" si="3"/>
        <v>1855.72</v>
      </c>
      <c r="Y6" s="35">
        <f>IF(Y7="",NA(),Y7)</f>
        <v>78.849999999999994</v>
      </c>
      <c r="Z6" s="35">
        <f t="shared" ref="Z6:AH6" si="4">IF(Z7="",NA(),Z7)</f>
        <v>78.58</v>
      </c>
      <c r="AA6" s="35">
        <f t="shared" si="4"/>
        <v>74.12</v>
      </c>
      <c r="AB6" s="35">
        <f t="shared" si="4"/>
        <v>73.209999999999994</v>
      </c>
      <c r="AC6" s="35">
        <f t="shared" si="4"/>
        <v>77.27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1719.79</v>
      </c>
      <c r="BI6" s="35">
        <f t="shared" si="7"/>
        <v>1618.63</v>
      </c>
      <c r="BJ6" s="35">
        <f t="shared" si="7"/>
        <v>1499.84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100.49</v>
      </c>
      <c r="BR6" s="35">
        <f t="shared" ref="BR6:BZ6" si="8">IF(BR7="",NA(),BR7)</f>
        <v>103.82</v>
      </c>
      <c r="BS6" s="35">
        <f t="shared" si="8"/>
        <v>92.68</v>
      </c>
      <c r="BT6" s="35">
        <f t="shared" si="8"/>
        <v>93.55</v>
      </c>
      <c r="BU6" s="35">
        <f t="shared" si="8"/>
        <v>92.09</v>
      </c>
      <c r="BV6" s="35">
        <f t="shared" si="8"/>
        <v>66.56</v>
      </c>
      <c r="BW6" s="35">
        <f t="shared" si="8"/>
        <v>66.22</v>
      </c>
      <c r="BX6" s="35">
        <f t="shared" si="8"/>
        <v>69.87</v>
      </c>
      <c r="BY6" s="35">
        <f t="shared" si="8"/>
        <v>74.3</v>
      </c>
      <c r="BZ6" s="35">
        <f t="shared" si="8"/>
        <v>72.260000000000005</v>
      </c>
      <c r="CA6" s="34" t="str">
        <f>IF(CA7="","",IF(CA7="-","【-】","【"&amp;SUBSTITUTE(TEXT(CA7,"#,##0.00"),"-","△")&amp;"】"))</f>
        <v>【74.48】</v>
      </c>
      <c r="CB6" s="35">
        <f>IF(CB7="",NA(),CB7)</f>
        <v>189.6</v>
      </c>
      <c r="CC6" s="35">
        <f t="shared" ref="CC6:CK6" si="9">IF(CC7="",NA(),CC7)</f>
        <v>188.72</v>
      </c>
      <c r="CD6" s="35">
        <f t="shared" si="9"/>
        <v>210.92</v>
      </c>
      <c r="CE6" s="35">
        <f t="shared" si="9"/>
        <v>206.23</v>
      </c>
      <c r="CF6" s="35">
        <f t="shared" si="9"/>
        <v>190.14</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69.349999999999994</v>
      </c>
      <c r="CY6" s="35">
        <f t="shared" ref="CY6:DG6" si="11">IF(CY7="",NA(),CY7)</f>
        <v>70.48</v>
      </c>
      <c r="CZ6" s="35">
        <f t="shared" si="11"/>
        <v>72.599999999999994</v>
      </c>
      <c r="DA6" s="35">
        <f t="shared" si="11"/>
        <v>72.72</v>
      </c>
      <c r="DB6" s="35">
        <f t="shared" si="11"/>
        <v>75.09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435058</v>
      </c>
      <c r="D7" s="37">
        <v>47</v>
      </c>
      <c r="E7" s="37">
        <v>17</v>
      </c>
      <c r="F7" s="37">
        <v>4</v>
      </c>
      <c r="G7" s="37">
        <v>0</v>
      </c>
      <c r="H7" s="37" t="s">
        <v>98</v>
      </c>
      <c r="I7" s="37" t="s">
        <v>99</v>
      </c>
      <c r="J7" s="37" t="s">
        <v>100</v>
      </c>
      <c r="K7" s="37" t="s">
        <v>101</v>
      </c>
      <c r="L7" s="37" t="s">
        <v>102</v>
      </c>
      <c r="M7" s="37" t="s">
        <v>103</v>
      </c>
      <c r="N7" s="38" t="s">
        <v>104</v>
      </c>
      <c r="O7" s="38" t="s">
        <v>105</v>
      </c>
      <c r="P7" s="38">
        <v>64.790000000000006</v>
      </c>
      <c r="Q7" s="38">
        <v>100</v>
      </c>
      <c r="R7" s="38">
        <v>4210</v>
      </c>
      <c r="S7" s="38">
        <v>9591</v>
      </c>
      <c r="T7" s="38">
        <v>165.86</v>
      </c>
      <c r="U7" s="38">
        <v>57.83</v>
      </c>
      <c r="V7" s="38">
        <v>6161</v>
      </c>
      <c r="W7" s="38">
        <v>3.32</v>
      </c>
      <c r="X7" s="38">
        <v>1855.72</v>
      </c>
      <c r="Y7" s="38">
        <v>78.849999999999994</v>
      </c>
      <c r="Z7" s="38">
        <v>78.58</v>
      </c>
      <c r="AA7" s="38">
        <v>74.12</v>
      </c>
      <c r="AB7" s="38">
        <v>73.209999999999994</v>
      </c>
      <c r="AC7" s="38">
        <v>77.27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1719.79</v>
      </c>
      <c r="BI7" s="38">
        <v>1618.63</v>
      </c>
      <c r="BJ7" s="38">
        <v>1499.84</v>
      </c>
      <c r="BK7" s="38">
        <v>1436</v>
      </c>
      <c r="BL7" s="38">
        <v>1434.89</v>
      </c>
      <c r="BM7" s="38">
        <v>1298.9100000000001</v>
      </c>
      <c r="BN7" s="38">
        <v>1243.71</v>
      </c>
      <c r="BO7" s="38">
        <v>1194.1500000000001</v>
      </c>
      <c r="BP7" s="38">
        <v>1209.4000000000001</v>
      </c>
      <c r="BQ7" s="38">
        <v>100.49</v>
      </c>
      <c r="BR7" s="38">
        <v>103.82</v>
      </c>
      <c r="BS7" s="38">
        <v>92.68</v>
      </c>
      <c r="BT7" s="38">
        <v>93.55</v>
      </c>
      <c r="BU7" s="38">
        <v>92.09</v>
      </c>
      <c r="BV7" s="38">
        <v>66.56</v>
      </c>
      <c r="BW7" s="38">
        <v>66.22</v>
      </c>
      <c r="BX7" s="38">
        <v>69.87</v>
      </c>
      <c r="BY7" s="38">
        <v>74.3</v>
      </c>
      <c r="BZ7" s="38">
        <v>72.260000000000005</v>
      </c>
      <c r="CA7" s="38">
        <v>74.48</v>
      </c>
      <c r="CB7" s="38">
        <v>189.6</v>
      </c>
      <c r="CC7" s="38">
        <v>188.72</v>
      </c>
      <c r="CD7" s="38">
        <v>210.92</v>
      </c>
      <c r="CE7" s="38">
        <v>206.23</v>
      </c>
      <c r="CF7" s="38">
        <v>190.14</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69.349999999999994</v>
      </c>
      <c r="CY7" s="38">
        <v>70.48</v>
      </c>
      <c r="CZ7" s="38">
        <v>72.599999999999994</v>
      </c>
      <c r="DA7" s="38">
        <v>72.72</v>
      </c>
      <c r="DB7" s="38">
        <v>75.09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雄大</cp:lastModifiedBy>
  <cp:lastPrinted>2020-02-04T01:58:20Z</cp:lastPrinted>
  <dcterms:created xsi:type="dcterms:W3CDTF">2019-12-05T05:14:46Z</dcterms:created>
  <dcterms:modified xsi:type="dcterms:W3CDTF">2020-02-07T08:13:43Z</dcterms:modified>
  <cp:category/>
</cp:coreProperties>
</file>