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36_錦町【上水道、下水道】格納済\下水道（法非適）\"/>
    </mc:Choice>
  </mc:AlternateContent>
  <workbookProtection workbookAlgorithmName="SHA-512" workbookHashValue="X14etZ0qCy0Ka7amqjd3OFP5qlgSPWKPNPr6Wk+tUYFhmeWkH9eX8k9FZLNLp9lptI3MKMcFPb7rEO6tvWdSyw==" workbookSaltValue="aMc2R8WWJEOWIanE/uMTG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<sst xmlns="http://schemas.openxmlformats.org/spreadsheetml/2006/main" count="233" uniqueCount="114">
  <si>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</si>
  <si>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</si>
  <si>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</si>
  <si>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</si>
  <si>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</si>
  <si>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</si>
  <si>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</si>
  <si>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</si>
  <si>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</si>
  <si>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</si>
  <si>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</si>
  <si>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</si>
  <si>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</si>
  <si>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</si>
  <si>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</si>
  <si>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</si>
  <si>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</si>
  <si>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</si>
  <si>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</si>
  <si>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</si>
  <si>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</si>
  <si>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</si>
  <si>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</si>
  <si>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</si>
  <si>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</si>
  <si>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</si>
  <si>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</si>
  <si>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</si>
  <si>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</si>
  <si>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</si>
  <si>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</si>
  <si>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</si>
  <si>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</si>
  <si>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</si>
  <si>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</si>
  <si>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</si>
  <si>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</si>
  <si>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</si>
  <si>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</si>
  <si>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</si>
  <si>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</si>
  <si>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</si>
  <si>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</si>
  <si>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</si>
  <si>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</si>
  <si>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</si>
  <si>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</si>
  <si>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</si>
  <si>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</si>
  <si>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</si>
  <si>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</si>
  <si>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</si>
  <si>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</si>
  <si>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</si>
  <si>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</si>
  <si>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</si>
  <si>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</si>
  <si>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</si>
  <si>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</si>
  <si>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</si>
  <si>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</si>
  <si>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</si>
  <si>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</si>
  <si>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</si>
  <si>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</si>
  <si>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</si>
  <si>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</si>
  <si>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</si>
  <si>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</si>
  <si>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</si>
  <si>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</si>
  <si>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</si>
  <si>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</si>
  <si>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</si>
  <si>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</si>
  <si>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</si>
  <si>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</si>
  <si>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</si>
  <si>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</si>
  <si>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</si>
  <si>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</si>
  <si>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</si>
  <si>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</si>
  <si>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</si>
  <si>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</si>
  <si>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</si>
  <si>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</si>
  <si>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</si>
  <si>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</si>
  <si>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</si>
  <si>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</si>
  <si>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</si>
  <si>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</si>
  <si>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</si>
  <si>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</si>
  <si>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</si>
  <si>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</si>
  <si>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</si>
  <si>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</si>
  <si>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</si>
  <si>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</si>
  <si>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</si>
  <si>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</si>
  <si>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</si>
  <si>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</si>
  <si>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</si>
  <si>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</si>
  <si>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</si>
  <si>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</si>
  <si>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</si>
  <si>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</si>
  <si>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5年度から下水道事業に着手しており、管路等の施設は比較的新しいのですが、平成30年度に実施したストックマネジメント計画策定の結果、毎年1,000万円の更新工事を実施することが、管路・施設の健全性及び財政面を総合考慮して最適であると示されました。
令和2年度に料金改定を予定しておりますので、今後更新工事を計画していきたいと思います。</t>
    <rPh sb="0" eb="2">
      <t>ヘイセイ</t>
    </rPh>
    <rPh sb="3" eb="5">
      <t>ネンド</t>
    </rPh>
    <rPh sb="7" eb="10">
      <t>ゲスイドウ</t>
    </rPh>
    <rPh sb="10" eb="12">
      <t>ジギョウ</t>
    </rPh>
    <rPh sb="13" eb="15">
      <t>チャクシュ</t>
    </rPh>
    <rPh sb="20" eb="22">
      <t>カンロ</t>
    </rPh>
    <rPh sb="22" eb="23">
      <t>トウ</t>
    </rPh>
    <rPh sb="24" eb="26">
      <t>シセツ</t>
    </rPh>
    <rPh sb="27" eb="30">
      <t>ヒカクテキ</t>
    </rPh>
    <rPh sb="30" eb="31">
      <t>アタラ</t>
    </rPh>
    <rPh sb="38" eb="40">
      <t>ヘイセイ</t>
    </rPh>
    <rPh sb="42" eb="44">
      <t>ネンド</t>
    </rPh>
    <rPh sb="45" eb="47">
      <t>ジッシ</t>
    </rPh>
    <rPh sb="59" eb="61">
      <t>ケイカク</t>
    </rPh>
    <rPh sb="61" eb="63">
      <t>サクテイ</t>
    </rPh>
    <rPh sb="64" eb="66">
      <t>ケッカ</t>
    </rPh>
    <rPh sb="67" eb="69">
      <t>マイトシ</t>
    </rPh>
    <rPh sb="74" eb="76">
      <t>マンエン</t>
    </rPh>
    <rPh sb="77" eb="79">
      <t>コウシン</t>
    </rPh>
    <rPh sb="79" eb="81">
      <t>コウジ</t>
    </rPh>
    <rPh sb="82" eb="84">
      <t>ジッシ</t>
    </rPh>
    <rPh sb="90" eb="92">
      <t>カンロ</t>
    </rPh>
    <rPh sb="93" eb="95">
      <t>シセツ</t>
    </rPh>
    <rPh sb="96" eb="99">
      <t>ケンゼンセイ</t>
    </rPh>
    <rPh sb="99" eb="100">
      <t>オヨ</t>
    </rPh>
    <rPh sb="101" eb="104">
      <t>ザイセイメン</t>
    </rPh>
    <rPh sb="105" eb="107">
      <t>ソウゴウ</t>
    </rPh>
    <rPh sb="107" eb="109">
      <t>コウリョ</t>
    </rPh>
    <rPh sb="111" eb="113">
      <t>サイテキ</t>
    </rPh>
    <rPh sb="117" eb="118">
      <t>シメ</t>
    </rPh>
    <rPh sb="125" eb="127">
      <t>レイワ</t>
    </rPh>
    <rPh sb="128" eb="130">
      <t>ネンド</t>
    </rPh>
    <rPh sb="131" eb="133">
      <t>リョウキン</t>
    </rPh>
    <rPh sb="133" eb="135">
      <t>カイテイ</t>
    </rPh>
    <rPh sb="136" eb="138">
      <t>ヨテイ</t>
    </rPh>
    <phoneticPr fontId="4"/>
  </si>
  <si>
    <t>　平成28年度に策定しました経営戦略に記載しておりますとおり、下水道事業（特環）については一般会計からの繰入に依存している状況です（平成30年度は約48％）。水洗化率は向上しているものの、人口減少社会の中、今後有収水量は減少に転じていくので、計画的な料金改定により収入を確保していく必要があります。
　また施設の適正な維持管理のため更新事業も計画的に実施していく必要があります。
　令和6年度までに公営企業会計に移行し、事業の『見える化』をはかり、安定した事業経営を目指します。</t>
    <rPh sb="1" eb="3">
      <t>ヘイセイ</t>
    </rPh>
    <rPh sb="5" eb="7">
      <t>ネンド</t>
    </rPh>
    <rPh sb="8" eb="10">
      <t>サクテイ</t>
    </rPh>
    <rPh sb="14" eb="16">
      <t>ケイエイ</t>
    </rPh>
    <rPh sb="16" eb="18">
      <t>センリャク</t>
    </rPh>
    <rPh sb="19" eb="21">
      <t>キサイ</t>
    </rPh>
    <rPh sb="31" eb="34">
      <t>ゲスイドウ</t>
    </rPh>
    <rPh sb="34" eb="36">
      <t>ジギョウ</t>
    </rPh>
    <rPh sb="37" eb="39">
      <t>トッカン</t>
    </rPh>
    <rPh sb="45" eb="47">
      <t>イッパン</t>
    </rPh>
    <rPh sb="47" eb="49">
      <t>カイケイ</t>
    </rPh>
    <rPh sb="52" eb="54">
      <t>クリイレ</t>
    </rPh>
    <rPh sb="55" eb="57">
      <t>イゾン</t>
    </rPh>
    <rPh sb="61" eb="63">
      <t>ジョウキョウ</t>
    </rPh>
    <rPh sb="66" eb="68">
      <t>ヘイセイ</t>
    </rPh>
    <rPh sb="70" eb="72">
      <t>ネンド</t>
    </rPh>
    <rPh sb="73" eb="74">
      <t>ヤク</t>
    </rPh>
    <rPh sb="79" eb="82">
      <t>スイセンカ</t>
    </rPh>
    <rPh sb="82" eb="83">
      <t>リツ</t>
    </rPh>
    <rPh sb="84" eb="86">
      <t>コウジョウ</t>
    </rPh>
    <rPh sb="94" eb="96">
      <t>ジンコウ</t>
    </rPh>
    <rPh sb="96" eb="98">
      <t>ゲンショウ</t>
    </rPh>
    <rPh sb="98" eb="100">
      <t>シャカイ</t>
    </rPh>
    <rPh sb="101" eb="102">
      <t>ナカ</t>
    </rPh>
    <rPh sb="103" eb="105">
      <t>コンゴ</t>
    </rPh>
    <rPh sb="105" eb="107">
      <t>ユウシュウ</t>
    </rPh>
    <rPh sb="107" eb="109">
      <t>スイリョウ</t>
    </rPh>
    <rPh sb="110" eb="112">
      <t>ゲンショウ</t>
    </rPh>
    <rPh sb="113" eb="114">
      <t>テン</t>
    </rPh>
    <rPh sb="121" eb="124">
      <t>ケイカクテキ</t>
    </rPh>
    <rPh sb="125" eb="129">
      <t>リョウキンカイテイ</t>
    </rPh>
    <rPh sb="132" eb="134">
      <t>シュウニュウ</t>
    </rPh>
    <rPh sb="135" eb="137">
      <t>カクホ</t>
    </rPh>
    <rPh sb="141" eb="143">
      <t>ヒツヨウ</t>
    </rPh>
    <rPh sb="153" eb="155">
      <t>シセツ</t>
    </rPh>
    <rPh sb="156" eb="158">
      <t>テキセイ</t>
    </rPh>
    <rPh sb="159" eb="161">
      <t>イジ</t>
    </rPh>
    <rPh sb="161" eb="163">
      <t>カンリ</t>
    </rPh>
    <rPh sb="166" eb="168">
      <t>コウシン</t>
    </rPh>
    <rPh sb="168" eb="170">
      <t>ジギョウ</t>
    </rPh>
    <rPh sb="171" eb="174">
      <t>ケイカクテキ</t>
    </rPh>
    <rPh sb="175" eb="177">
      <t>ジッシ</t>
    </rPh>
    <rPh sb="181" eb="183">
      <t>ヒツヨウ</t>
    </rPh>
    <rPh sb="191" eb="193">
      <t>レイワ</t>
    </rPh>
    <rPh sb="194" eb="196">
      <t>ネンド</t>
    </rPh>
    <rPh sb="199" eb="201">
      <t>コウエイ</t>
    </rPh>
    <rPh sb="201" eb="203">
      <t>キギョウ</t>
    </rPh>
    <rPh sb="203" eb="205">
      <t>カイケイ</t>
    </rPh>
    <rPh sb="206" eb="208">
      <t>イコウ</t>
    </rPh>
    <rPh sb="210" eb="212">
      <t>ジギョウ</t>
    </rPh>
    <rPh sb="214" eb="215">
      <t>ミ</t>
    </rPh>
    <rPh sb="217" eb="218">
      <t>カ</t>
    </rPh>
    <rPh sb="224" eb="226">
      <t>アンテイ</t>
    </rPh>
    <rPh sb="228" eb="230">
      <t>ジギョウ</t>
    </rPh>
    <rPh sb="230" eb="232">
      <t>ケイエイ</t>
    </rPh>
    <rPh sb="233" eb="235">
      <t>メザ</t>
    </rPh>
    <phoneticPr fontId="4"/>
  </si>
  <si>
    <t>①収益的収支比率（経常収益に対する経常費用の割合）については、地方債償還金が増えているものの、水洗化率の向上に伴う料金収入の増等により、総収益が向上したため、平成29年度よりも向上しています。令和2年度に料金改定を予定しているため、さらに改善していく見込みです。
④企業債残高対事業規模比率（営業収益に対する起業債現在高の割合）については、類似団体より低い状況です。今後企業債現在高が減少していくことと、令和2年度に予定している料金改定により、当値が減少していく見込みです。
⑤経費回収率（使用料収入で回収すべき経費をどの程度使用料で賄えているか）については、類似団体より高い状況です。平成30年度は平成29年度から若干減少しておりますが、令和2年度に料金改定を予定しておりますのでまた改善していく見込みです。
⑥汚水処理原価（有収水量1㎥あたりの汚水処理費）については、類似団体より低い状況です。しかしながら令和4年度までは元利償還金が増加していく見込みなので、当値も上昇していく見込みです。
⑧水洗化率（汚水処理区域内人口のうち実際に水洗便所を設置して汚水処理している人口の割合）については類似団体より低い状況ですが、住宅リフォーム補助事業等の推進により上昇しています。</t>
    <rPh sb="1" eb="4">
      <t>シュウエキテキ</t>
    </rPh>
    <rPh sb="4" eb="6">
      <t>シュウシ</t>
    </rPh>
    <rPh sb="6" eb="8">
      <t>ヒリツ</t>
    </rPh>
    <rPh sb="9" eb="11">
      <t>ケイジョウ</t>
    </rPh>
    <rPh sb="11" eb="13">
      <t>シュウエキ</t>
    </rPh>
    <rPh sb="14" eb="15">
      <t>タイ</t>
    </rPh>
    <rPh sb="17" eb="19">
      <t>ケイジョウ</t>
    </rPh>
    <rPh sb="19" eb="21">
      <t>ヒヨウ</t>
    </rPh>
    <rPh sb="22" eb="24">
      <t>ワリアイ</t>
    </rPh>
    <rPh sb="84" eb="85">
      <t>ド</t>
    </rPh>
    <rPh sb="96" eb="98">
      <t>レイワ</t>
    </rPh>
    <rPh sb="99" eb="101">
      <t>ネンド</t>
    </rPh>
    <rPh sb="102" eb="104">
      <t>リョウキン</t>
    </rPh>
    <rPh sb="104" eb="106">
      <t>カイテイ</t>
    </rPh>
    <rPh sb="107" eb="109">
      <t>ヨテイ</t>
    </rPh>
    <rPh sb="119" eb="121">
      <t>カイゼン</t>
    </rPh>
    <rPh sb="125" eb="127">
      <t>ミコ</t>
    </rPh>
    <rPh sb="133" eb="135">
      <t>キギョウ</t>
    </rPh>
    <rPh sb="135" eb="136">
      <t>サイ</t>
    </rPh>
    <rPh sb="136" eb="138">
      <t>ザンダカ</t>
    </rPh>
    <rPh sb="138" eb="139">
      <t>タイ</t>
    </rPh>
    <rPh sb="139" eb="141">
      <t>ジギョウ</t>
    </rPh>
    <rPh sb="141" eb="143">
      <t>キボ</t>
    </rPh>
    <rPh sb="143" eb="145">
      <t>ヒリツ</t>
    </rPh>
    <rPh sb="146" eb="148">
      <t>エイギョウ</t>
    </rPh>
    <rPh sb="148" eb="150">
      <t>シュウエキ</t>
    </rPh>
    <rPh sb="151" eb="152">
      <t>タイ</t>
    </rPh>
    <rPh sb="154" eb="156">
      <t>キギョウ</t>
    </rPh>
    <rPh sb="156" eb="157">
      <t>サイ</t>
    </rPh>
    <rPh sb="157" eb="159">
      <t>ゲンザイ</t>
    </rPh>
    <rPh sb="159" eb="160">
      <t>ダカ</t>
    </rPh>
    <rPh sb="161" eb="163">
      <t>ワリアイ</t>
    </rPh>
    <rPh sb="170" eb="172">
      <t>ルイジ</t>
    </rPh>
    <rPh sb="172" eb="174">
      <t>ダンタイ</t>
    </rPh>
    <rPh sb="176" eb="177">
      <t>ヒク</t>
    </rPh>
    <rPh sb="178" eb="180">
      <t>ジョウキョウ</t>
    </rPh>
    <rPh sb="183" eb="185">
      <t>コンゴ</t>
    </rPh>
    <rPh sb="185" eb="187">
      <t>キギョウ</t>
    </rPh>
    <rPh sb="187" eb="188">
      <t>サイ</t>
    </rPh>
    <rPh sb="188" eb="190">
      <t>ゲンザイ</t>
    </rPh>
    <rPh sb="190" eb="191">
      <t>ダカ</t>
    </rPh>
    <rPh sb="192" eb="194">
      <t>ゲンショウ</t>
    </rPh>
    <rPh sb="202" eb="204">
      <t>レイワ</t>
    </rPh>
    <rPh sb="205" eb="207">
      <t>ネンド</t>
    </rPh>
    <rPh sb="208" eb="210">
      <t>ヨテイ</t>
    </rPh>
    <rPh sb="214" eb="216">
      <t>リョウキン</t>
    </rPh>
    <rPh sb="216" eb="218">
      <t>カイテイ</t>
    </rPh>
    <rPh sb="222" eb="223">
      <t>トウ</t>
    </rPh>
    <rPh sb="223" eb="224">
      <t>アタイ</t>
    </rPh>
    <rPh sb="225" eb="227">
      <t>ゲンショウ</t>
    </rPh>
    <rPh sb="231" eb="233">
      <t>ミコ</t>
    </rPh>
    <rPh sb="239" eb="241">
      <t>ケイヒ</t>
    </rPh>
    <rPh sb="241" eb="243">
      <t>カイシュウ</t>
    </rPh>
    <rPh sb="243" eb="244">
      <t>リツ</t>
    </rPh>
    <rPh sb="245" eb="248">
      <t>シヨウリョウ</t>
    </rPh>
    <rPh sb="248" eb="250">
      <t>シュウニュウ</t>
    </rPh>
    <rPh sb="251" eb="253">
      <t>カイシュウ</t>
    </rPh>
    <rPh sb="256" eb="258">
      <t>ケイヒ</t>
    </rPh>
    <rPh sb="261" eb="263">
      <t>テイド</t>
    </rPh>
    <rPh sb="263" eb="266">
      <t>シヨウリョウ</t>
    </rPh>
    <rPh sb="267" eb="268">
      <t>マカナ</t>
    </rPh>
    <rPh sb="280" eb="282">
      <t>ルイジ</t>
    </rPh>
    <rPh sb="282" eb="284">
      <t>ダンタイ</t>
    </rPh>
    <rPh sb="286" eb="287">
      <t>タカ</t>
    </rPh>
    <rPh sb="288" eb="290">
      <t>ジョウキョウ</t>
    </rPh>
    <rPh sb="293" eb="295">
      <t>ヘイセイ</t>
    </rPh>
    <rPh sb="297" eb="299">
      <t>ネンド</t>
    </rPh>
    <rPh sb="300" eb="302">
      <t>ヘイセイ</t>
    </rPh>
    <rPh sb="304" eb="306">
      <t>ネンド</t>
    </rPh>
    <rPh sb="308" eb="310">
      <t>ジャッカン</t>
    </rPh>
    <rPh sb="310" eb="312">
      <t>ゲンショウ</t>
    </rPh>
    <rPh sb="320" eb="322">
      <t>レイワ</t>
    </rPh>
    <rPh sb="323" eb="325">
      <t>ネンド</t>
    </rPh>
    <rPh sb="326" eb="328">
      <t>リョウキン</t>
    </rPh>
    <rPh sb="328" eb="330">
      <t>カイテイ</t>
    </rPh>
    <rPh sb="331" eb="333">
      <t>ヨテイ</t>
    </rPh>
    <rPh sb="343" eb="345">
      <t>カイゼン</t>
    </rPh>
    <rPh sb="349" eb="351">
      <t>ミコ</t>
    </rPh>
    <rPh sb="357" eb="359">
      <t>オスイ</t>
    </rPh>
    <rPh sb="359" eb="361">
      <t>ショリ</t>
    </rPh>
    <rPh sb="361" eb="363">
      <t>ゲンカ</t>
    </rPh>
    <rPh sb="364" eb="366">
      <t>ユウシュウ</t>
    </rPh>
    <rPh sb="366" eb="368">
      <t>スイリョウ</t>
    </rPh>
    <rPh sb="374" eb="376">
      <t>オスイ</t>
    </rPh>
    <rPh sb="376" eb="378">
      <t>ショリ</t>
    </rPh>
    <rPh sb="378" eb="379">
      <t>ヒ</t>
    </rPh>
    <rPh sb="392" eb="393">
      <t>ヒク</t>
    </rPh>
    <rPh sb="405" eb="407">
      <t>レイワ</t>
    </rPh>
    <rPh sb="408" eb="410">
      <t>ネンド</t>
    </rPh>
    <rPh sb="413" eb="415">
      <t>ガンリ</t>
    </rPh>
    <rPh sb="415" eb="418">
      <t>ショウカンキン</t>
    </rPh>
    <rPh sb="419" eb="421">
      <t>ゾウカ</t>
    </rPh>
    <rPh sb="425" eb="427">
      <t>ミコ</t>
    </rPh>
    <rPh sb="435" eb="437">
      <t>ジョウショウ</t>
    </rPh>
    <rPh sb="441" eb="443">
      <t>ミコ</t>
    </rPh>
    <rPh sb="449" eb="452">
      <t>スイセンカ</t>
    </rPh>
    <rPh sb="452" eb="453">
      <t>リツ</t>
    </rPh>
    <rPh sb="454" eb="456">
      <t>オスイ</t>
    </rPh>
    <rPh sb="456" eb="458">
      <t>ショリ</t>
    </rPh>
    <rPh sb="458" eb="461">
      <t>クイキナイ</t>
    </rPh>
    <rPh sb="461" eb="463">
      <t>ジンコウ</t>
    </rPh>
    <rPh sb="466" eb="468">
      <t>ジッサイ</t>
    </rPh>
    <rPh sb="469" eb="471">
      <t>スイセン</t>
    </rPh>
    <rPh sb="471" eb="473">
      <t>ベンジョ</t>
    </rPh>
    <rPh sb="474" eb="476">
      <t>セッチ</t>
    </rPh>
    <rPh sb="478" eb="480">
      <t>オスイ</t>
    </rPh>
    <rPh sb="480" eb="482">
      <t>ショリ</t>
    </rPh>
    <rPh sb="486" eb="488">
      <t>ジンコウ</t>
    </rPh>
    <rPh sb="489" eb="491">
      <t>ワリアイ</t>
    </rPh>
    <rPh sb="503" eb="504">
      <t>ヒク</t>
    </rPh>
    <rPh sb="511" eb="513">
      <t>ジュウタク</t>
    </rPh>
    <rPh sb="522" eb="523">
      <t>トウ</t>
    </rPh>
    <rPh sb="524" eb="526">
      <t>スイシン</t>
    </rPh>
    <rPh sb="529" eb="53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</si>
</sst>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3-4C66-8512-60F421EDEF07}"/>
            </c:ext>
          </c:extLst>
        </c:ser>
        <c:dLbls>
          <c:showLegendKey val="0"/>
          <c:showVal val="0"/>
          <c:showCatName val="0"/>
          <c:showSerName val="0"/>
          <c:showPercent val="0"/>
          <c:showBubbleSize val="0"/>
        </c:dLbls>
        <c:gapWidth val="150"/>
        <c:axId val="441505336"/>
        <c:axId val="4415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F743-4C66-8512-60F421EDEF07}"/>
            </c:ext>
          </c:extLst>
        </c:ser>
        <c:dLbls>
          <c:showLegendKey val="0"/>
          <c:showVal val="0"/>
          <c:showCatName val="0"/>
          <c:showSerName val="0"/>
          <c:showPercent val="0"/>
          <c:showBubbleSize val="0"/>
        </c:dLbls>
        <c:marker val="1"/>
        <c:smooth val="0"/>
        <c:axId val="441505336"/>
        <c:axId val="441506512"/>
      </c:lineChart>
      <c:dateAx>
        <c:axId val="441505336"/>
        <c:scaling>
          <c:orientation val="minMax"/>
        </c:scaling>
        <c:delete val="1"/>
        <c:axPos val="b"/>
        <c:numFmt formatCode="ge" sourceLinked="1"/>
        <c:majorTickMark val="none"/>
        <c:minorTickMark val="none"/>
        <c:tickLblPos val="none"/>
        <c:crossAx val="441506512"/>
        <c:crosses val="autoZero"/>
        <c:auto val="1"/>
        <c:lblOffset val="100"/>
        <c:baseTimeUnit val="years"/>
      </c:dateAx>
      <c:valAx>
        <c:axId val="4415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5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BF-449C-8277-7363254AEB3A}"/>
            </c:ext>
          </c:extLst>
        </c:ser>
        <c:dLbls>
          <c:showLegendKey val="0"/>
          <c:showVal val="0"/>
          <c:showCatName val="0"/>
          <c:showSerName val="0"/>
          <c:showPercent val="0"/>
          <c:showBubbleSize val="0"/>
        </c:dLbls>
        <c:gapWidth val="150"/>
        <c:axId val="92524280"/>
        <c:axId val="925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3BF-449C-8277-7363254AEB3A}"/>
            </c:ext>
          </c:extLst>
        </c:ser>
        <c:dLbls>
          <c:showLegendKey val="0"/>
          <c:showVal val="0"/>
          <c:showCatName val="0"/>
          <c:showSerName val="0"/>
          <c:showPercent val="0"/>
          <c:showBubbleSize val="0"/>
        </c:dLbls>
        <c:marker val="1"/>
        <c:smooth val="0"/>
        <c:axId val="92524280"/>
        <c:axId val="92521928"/>
      </c:lineChart>
      <c:dateAx>
        <c:axId val="92524280"/>
        <c:scaling>
          <c:orientation val="minMax"/>
        </c:scaling>
        <c:delete val="1"/>
        <c:axPos val="b"/>
        <c:numFmt formatCode="ge" sourceLinked="1"/>
        <c:majorTickMark val="none"/>
        <c:minorTickMark val="none"/>
        <c:tickLblPos val="none"/>
        <c:crossAx val="92521928"/>
        <c:crosses val="autoZero"/>
        <c:auto val="1"/>
        <c:lblOffset val="100"/>
        <c:baseTimeUnit val="years"/>
      </c:dateAx>
      <c:valAx>
        <c:axId val="925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59.41</c:v>
                </c:pt>
                <c:pt idx="1">
                  <c:v>59.23</c:v>
                </c:pt>
                <c:pt idx="2">
                  <c:v>62.76</c:v>
                </c:pt>
                <c:pt idx="3">
                  <c:v>65.209999999999994</c:v>
                </c:pt>
                <c:pt idx="4">
                  <c:v>68.34</c:v>
                </c:pt>
              </c:numCache>
            </c:numRef>
          </c:val>
          <c:extLst>
            <c:ext xmlns:c16="http://schemas.microsoft.com/office/drawing/2014/chart" uri="{C3380CC4-5D6E-409C-BE32-E72D297353CC}">
              <c16:uniqueId val="{00000000-2BC7-43B0-A4B6-E7FF4397F878}"/>
            </c:ext>
          </c:extLst>
        </c:ser>
        <c:dLbls>
          <c:showLegendKey val="0"/>
          <c:showVal val="0"/>
          <c:showCatName val="0"/>
          <c:showSerName val="0"/>
          <c:showPercent val="0"/>
          <c:showBubbleSize val="0"/>
        </c:dLbls>
        <c:gapWidth val="150"/>
        <c:axId val="92147632"/>
        <c:axId val="921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BC7-43B0-A4B6-E7FF4397F878}"/>
            </c:ext>
          </c:extLst>
        </c:ser>
        <c:dLbls>
          <c:showLegendKey val="0"/>
          <c:showVal val="0"/>
          <c:showCatName val="0"/>
          <c:showSerName val="0"/>
          <c:showPercent val="0"/>
          <c:showBubbleSize val="0"/>
        </c:dLbls>
        <c:marker val="1"/>
        <c:smooth val="0"/>
        <c:axId val="92147632"/>
        <c:axId val="92150768"/>
      </c:lineChart>
      <c:dateAx>
        <c:axId val="92147632"/>
        <c:scaling>
          <c:orientation val="minMax"/>
        </c:scaling>
        <c:delete val="1"/>
        <c:axPos val="b"/>
        <c:numFmt formatCode="ge" sourceLinked="1"/>
        <c:majorTickMark val="none"/>
        <c:minorTickMark val="none"/>
        <c:tickLblPos val="none"/>
        <c:crossAx val="92150768"/>
        <c:crosses val="autoZero"/>
        <c:auto val="1"/>
        <c:lblOffset val="100"/>
        <c:baseTimeUnit val="years"/>
      </c:dateAx>
      <c:valAx>
        <c:axId val="921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73.95</c:v>
                </c:pt>
                <c:pt idx="1">
                  <c:v>75.19</c:v>
                </c:pt>
                <c:pt idx="2">
                  <c:v>74.78</c:v>
                </c:pt>
                <c:pt idx="3">
                  <c:v>86.47</c:v>
                </c:pt>
                <c:pt idx="4">
                  <c:v>88.34</c:v>
                </c:pt>
              </c:numCache>
            </c:numRef>
          </c:val>
          <c:extLst>
            <c:ext xmlns:c16="http://schemas.microsoft.com/office/drawing/2014/chart" uri="{C3380CC4-5D6E-409C-BE32-E72D297353CC}">
              <c16:uniqueId val="{00000000-1EDD-483C-8BE4-BAF25765063E}"/>
            </c:ext>
          </c:extLst>
        </c:ser>
        <c:dLbls>
          <c:showLegendKey val="0"/>
          <c:showVal val="0"/>
          <c:showCatName val="0"/>
          <c:showSerName val="0"/>
          <c:showPercent val="0"/>
          <c:showBubbleSize val="0"/>
        </c:dLbls>
        <c:gapWidth val="150"/>
        <c:axId val="441497104"/>
        <c:axId val="4415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DD-483C-8BE4-BAF25765063E}"/>
            </c:ext>
          </c:extLst>
        </c:ser>
        <c:dLbls>
          <c:showLegendKey val="0"/>
          <c:showVal val="0"/>
          <c:showCatName val="0"/>
          <c:showSerName val="0"/>
          <c:showPercent val="0"/>
          <c:showBubbleSize val="0"/>
        </c:dLbls>
        <c:marker val="1"/>
        <c:smooth val="0"/>
        <c:axId val="441497104"/>
        <c:axId val="441507296"/>
      </c:lineChart>
      <c:dateAx>
        <c:axId val="441497104"/>
        <c:scaling>
          <c:orientation val="minMax"/>
        </c:scaling>
        <c:delete val="1"/>
        <c:axPos val="b"/>
        <c:numFmt formatCode="ge" sourceLinked="1"/>
        <c:majorTickMark val="none"/>
        <c:minorTickMark val="none"/>
        <c:tickLblPos val="none"/>
        <c:crossAx val="441507296"/>
        <c:crosses val="autoZero"/>
        <c:auto val="1"/>
        <c:lblOffset val="100"/>
        <c:baseTimeUnit val="years"/>
      </c:dateAx>
      <c:valAx>
        <c:axId val="4415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9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7-4245-850C-E15BA2A368D1}"/>
            </c:ext>
          </c:extLst>
        </c:ser>
        <c:dLbls>
          <c:showLegendKey val="0"/>
          <c:showVal val="0"/>
          <c:showCatName val="0"/>
          <c:showSerName val="0"/>
          <c:showPercent val="0"/>
          <c:showBubbleSize val="0"/>
        </c:dLbls>
        <c:gapWidth val="150"/>
        <c:axId val="441498280"/>
        <c:axId val="4054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7-4245-850C-E15BA2A368D1}"/>
            </c:ext>
          </c:extLst>
        </c:ser>
        <c:dLbls>
          <c:showLegendKey val="0"/>
          <c:showVal val="0"/>
          <c:showCatName val="0"/>
          <c:showSerName val="0"/>
          <c:showPercent val="0"/>
          <c:showBubbleSize val="0"/>
        </c:dLbls>
        <c:marker val="1"/>
        <c:smooth val="0"/>
        <c:axId val="441498280"/>
        <c:axId val="405423024"/>
      </c:lineChart>
      <c:dateAx>
        <c:axId val="441498280"/>
        <c:scaling>
          <c:orientation val="minMax"/>
        </c:scaling>
        <c:delete val="1"/>
        <c:axPos val="b"/>
        <c:numFmt formatCode="ge" sourceLinked="1"/>
        <c:majorTickMark val="none"/>
        <c:minorTickMark val="none"/>
        <c:tickLblPos val="none"/>
        <c:crossAx val="405423024"/>
        <c:crosses val="autoZero"/>
        <c:auto val="1"/>
        <c:lblOffset val="100"/>
        <c:baseTimeUnit val="years"/>
      </c:dateAx>
      <c:valAx>
        <c:axId val="4054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9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D-4AAD-9FF8-86BABDB9100E}"/>
            </c:ext>
          </c:extLst>
        </c:ser>
        <c:dLbls>
          <c:showLegendKey val="0"/>
          <c:showVal val="0"/>
          <c:showCatName val="0"/>
          <c:showSerName val="0"/>
          <c:showPercent val="0"/>
          <c:showBubbleSize val="0"/>
        </c:dLbls>
        <c:gapWidth val="150"/>
        <c:axId val="405422632"/>
        <c:axId val="40542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D-4AAD-9FF8-86BABDB9100E}"/>
            </c:ext>
          </c:extLst>
        </c:ser>
        <c:dLbls>
          <c:showLegendKey val="0"/>
          <c:showVal val="0"/>
          <c:showCatName val="0"/>
          <c:showSerName val="0"/>
          <c:showPercent val="0"/>
          <c:showBubbleSize val="0"/>
        </c:dLbls>
        <c:marker val="1"/>
        <c:smooth val="0"/>
        <c:axId val="405422632"/>
        <c:axId val="405424200"/>
      </c:lineChart>
      <c:dateAx>
        <c:axId val="405422632"/>
        <c:scaling>
          <c:orientation val="minMax"/>
        </c:scaling>
        <c:delete val="1"/>
        <c:axPos val="b"/>
        <c:numFmt formatCode="ge" sourceLinked="1"/>
        <c:majorTickMark val="none"/>
        <c:minorTickMark val="none"/>
        <c:tickLblPos val="none"/>
        <c:crossAx val="405424200"/>
        <c:crosses val="autoZero"/>
        <c:auto val="1"/>
        <c:lblOffset val="100"/>
        <c:baseTimeUnit val="years"/>
      </c:dateAx>
      <c:valAx>
        <c:axId val="40542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2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E7-4F51-8ED5-AB4F1A3449C1}"/>
            </c:ext>
          </c:extLst>
        </c:ser>
        <c:dLbls>
          <c:showLegendKey val="0"/>
          <c:showVal val="0"/>
          <c:showCatName val="0"/>
          <c:showSerName val="0"/>
          <c:showPercent val="0"/>
          <c:showBubbleSize val="0"/>
        </c:dLbls>
        <c:gapWidth val="150"/>
        <c:axId val="405424984"/>
        <c:axId val="40542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7-4F51-8ED5-AB4F1A3449C1}"/>
            </c:ext>
          </c:extLst>
        </c:ser>
        <c:dLbls>
          <c:showLegendKey val="0"/>
          <c:showVal val="0"/>
          <c:showCatName val="0"/>
          <c:showSerName val="0"/>
          <c:showPercent val="0"/>
          <c:showBubbleSize val="0"/>
        </c:dLbls>
        <c:marker val="1"/>
        <c:smooth val="0"/>
        <c:axId val="405424984"/>
        <c:axId val="405425768"/>
      </c:lineChart>
      <c:dateAx>
        <c:axId val="405424984"/>
        <c:scaling>
          <c:orientation val="minMax"/>
        </c:scaling>
        <c:delete val="1"/>
        <c:axPos val="b"/>
        <c:numFmt formatCode="ge" sourceLinked="1"/>
        <c:majorTickMark val="none"/>
        <c:minorTickMark val="none"/>
        <c:tickLblPos val="none"/>
        <c:crossAx val="405425768"/>
        <c:crosses val="autoZero"/>
        <c:auto val="1"/>
        <c:lblOffset val="100"/>
        <c:baseTimeUnit val="years"/>
      </c:dateAx>
      <c:valAx>
        <c:axId val="40542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2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D6-4CF2-A030-68DD19BB4CE7}"/>
            </c:ext>
          </c:extLst>
        </c:ser>
        <c:dLbls>
          <c:showLegendKey val="0"/>
          <c:showVal val="0"/>
          <c:showCatName val="0"/>
          <c:showSerName val="0"/>
          <c:showPercent val="0"/>
          <c:showBubbleSize val="0"/>
        </c:dLbls>
        <c:gapWidth val="150"/>
        <c:axId val="438200264"/>
        <c:axId val="43820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6-4CF2-A030-68DD19BB4CE7}"/>
            </c:ext>
          </c:extLst>
        </c:ser>
        <c:dLbls>
          <c:showLegendKey val="0"/>
          <c:showVal val="0"/>
          <c:showCatName val="0"/>
          <c:showSerName val="0"/>
          <c:showPercent val="0"/>
          <c:showBubbleSize val="0"/>
        </c:dLbls>
        <c:marker val="1"/>
        <c:smooth val="0"/>
        <c:axId val="438200264"/>
        <c:axId val="438200656"/>
      </c:lineChart>
      <c:dateAx>
        <c:axId val="438200264"/>
        <c:scaling>
          <c:orientation val="minMax"/>
        </c:scaling>
        <c:delete val="1"/>
        <c:axPos val="b"/>
        <c:numFmt formatCode="ge" sourceLinked="1"/>
        <c:majorTickMark val="none"/>
        <c:minorTickMark val="none"/>
        <c:tickLblPos val="none"/>
        <c:crossAx val="438200656"/>
        <c:crosses val="autoZero"/>
        <c:auto val="1"/>
        <c:lblOffset val="100"/>
        <c:baseTimeUnit val="years"/>
      </c:dateAx>
      <c:valAx>
        <c:axId val="4382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0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1627.22</c:v>
                </c:pt>
                <c:pt idx="1">
                  <c:v>1271.92</c:v>
                </c:pt>
                <c:pt idx="2">
                  <c:v>1323.02</c:v>
                </c:pt>
                <c:pt idx="3">
                  <c:v>361.59</c:v>
                </c:pt>
                <c:pt idx="4">
                  <c:v>701.38</c:v>
                </c:pt>
              </c:numCache>
            </c:numRef>
          </c:val>
          <c:extLst>
            <c:ext xmlns:c16="http://schemas.microsoft.com/office/drawing/2014/chart" uri="{C3380CC4-5D6E-409C-BE32-E72D297353CC}">
              <c16:uniqueId val="{00000000-4C55-4D67-B7BF-3F355BB70E7D}"/>
            </c:ext>
          </c:extLst>
        </c:ser>
        <c:dLbls>
          <c:showLegendKey val="0"/>
          <c:showVal val="0"/>
          <c:showCatName val="0"/>
          <c:showSerName val="0"/>
          <c:showPercent val="0"/>
          <c:showBubbleSize val="0"/>
        </c:dLbls>
        <c:gapWidth val="150"/>
        <c:axId val="438209280"/>
        <c:axId val="43820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C55-4D67-B7BF-3F355BB70E7D}"/>
            </c:ext>
          </c:extLst>
        </c:ser>
        <c:dLbls>
          <c:showLegendKey val="0"/>
          <c:showVal val="0"/>
          <c:showCatName val="0"/>
          <c:showSerName val="0"/>
          <c:showPercent val="0"/>
          <c:showBubbleSize val="0"/>
        </c:dLbls>
        <c:marker val="1"/>
        <c:smooth val="0"/>
        <c:axId val="438209280"/>
        <c:axId val="438206928"/>
      </c:lineChart>
      <c:dateAx>
        <c:axId val="438209280"/>
        <c:scaling>
          <c:orientation val="minMax"/>
        </c:scaling>
        <c:delete val="1"/>
        <c:axPos val="b"/>
        <c:numFmt formatCode="ge" sourceLinked="1"/>
        <c:majorTickMark val="none"/>
        <c:minorTickMark val="none"/>
        <c:tickLblPos val="none"/>
        <c:crossAx val="438206928"/>
        <c:crosses val="autoZero"/>
        <c:auto val="1"/>
        <c:lblOffset val="100"/>
        <c:baseTimeUnit val="years"/>
      </c:dateAx>
      <c:valAx>
        <c:axId val="43820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59.08</c:v>
                </c:pt>
                <c:pt idx="1">
                  <c:v>59.37</c:v>
                </c:pt>
                <c:pt idx="2">
                  <c:v>59.84</c:v>
                </c:pt>
                <c:pt idx="3">
                  <c:v>97.51</c:v>
                </c:pt>
                <c:pt idx="4">
                  <c:v>78.19</c:v>
                </c:pt>
              </c:numCache>
            </c:numRef>
          </c:val>
          <c:extLst>
            <c:ext xmlns:c16="http://schemas.microsoft.com/office/drawing/2014/chart" uri="{C3380CC4-5D6E-409C-BE32-E72D297353CC}">
              <c16:uniqueId val="{00000000-53FE-471D-B708-30A320224C61}"/>
            </c:ext>
          </c:extLst>
        </c:ser>
        <c:dLbls>
          <c:showLegendKey val="0"/>
          <c:showVal val="0"/>
          <c:showCatName val="0"/>
          <c:showSerName val="0"/>
          <c:showPercent val="0"/>
          <c:showBubbleSize val="0"/>
        </c:dLbls>
        <c:gapWidth val="150"/>
        <c:axId val="410715728"/>
        <c:axId val="41071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3FE-471D-B708-30A320224C61}"/>
            </c:ext>
          </c:extLst>
        </c:ser>
        <c:dLbls>
          <c:showLegendKey val="0"/>
          <c:showVal val="0"/>
          <c:showCatName val="0"/>
          <c:showSerName val="0"/>
          <c:showPercent val="0"/>
          <c:showBubbleSize val="0"/>
        </c:dLbls>
        <c:marker val="1"/>
        <c:smooth val="0"/>
        <c:axId val="410715728"/>
        <c:axId val="410717688"/>
      </c:lineChart>
      <c:dateAx>
        <c:axId val="410715728"/>
        <c:scaling>
          <c:orientation val="minMax"/>
        </c:scaling>
        <c:delete val="1"/>
        <c:axPos val="b"/>
        <c:numFmt formatCode="ge" sourceLinked="1"/>
        <c:majorTickMark val="none"/>
        <c:minorTickMark val="none"/>
        <c:tickLblPos val="none"/>
        <c:crossAx val="410717688"/>
        <c:crosses val="autoZero"/>
        <c:auto val="1"/>
        <c:lblOffset val="100"/>
        <c:baseTimeUnit val="years"/>
      </c:dateAx>
      <c:valAx>
        <c:axId val="4107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7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299.36</c:v>
                </c:pt>
                <c:pt idx="1">
                  <c:v>294.45999999999998</c:v>
                </c:pt>
                <c:pt idx="2">
                  <c:v>291.12</c:v>
                </c:pt>
                <c:pt idx="3">
                  <c:v>182.08</c:v>
                </c:pt>
                <c:pt idx="4">
                  <c:v>227.92</c:v>
                </c:pt>
              </c:numCache>
            </c:numRef>
          </c:val>
          <c:extLst>
            <c:ext xmlns:c16="http://schemas.microsoft.com/office/drawing/2014/chart" uri="{C3380CC4-5D6E-409C-BE32-E72D297353CC}">
              <c16:uniqueId val="{00000000-9C76-4A0F-A26B-462F854FE9B0}"/>
            </c:ext>
          </c:extLst>
        </c:ser>
        <c:dLbls>
          <c:showLegendKey val="0"/>
          <c:showVal val="0"/>
          <c:showCatName val="0"/>
          <c:showSerName val="0"/>
          <c:showPercent val="0"/>
          <c:showBubbleSize val="0"/>
        </c:dLbls>
        <c:gapWidth val="150"/>
        <c:axId val="410452872"/>
        <c:axId val="4104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C76-4A0F-A26B-462F854FE9B0}"/>
            </c:ext>
          </c:extLst>
        </c:ser>
        <c:dLbls>
          <c:showLegendKey val="0"/>
          <c:showVal val="0"/>
          <c:showCatName val="0"/>
          <c:showSerName val="0"/>
          <c:showPercent val="0"/>
          <c:showBubbleSize val="0"/>
        </c:dLbls>
        <c:marker val="1"/>
        <c:smooth val="0"/>
        <c:axId val="410452872"/>
        <c:axId val="410454048"/>
      </c:lineChart>
      <c:dateAx>
        <c:axId val="410452872"/>
        <c:scaling>
          <c:orientation val="minMax"/>
        </c:scaling>
        <c:delete val="1"/>
        <c:axPos val="b"/>
        <c:numFmt formatCode="ge" sourceLinked="1"/>
        <c:majorTickMark val="none"/>
        <c:minorTickMark val="none"/>
        <c:tickLblPos val="none"/>
        <c:crossAx val="410454048"/>
        <c:crosses val="autoZero"/>
        <c:auto val="1"/>
        <c:lblOffset val="100"/>
        <c:baseTimeUnit val="years"/>
      </c:dateAx>
      <c:valAx>
        <c:axId val="4104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5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10671</v>
      </c>
      <c r="AM8" s="50"/>
      <c r="AN8" s="50"/>
      <c r="AO8" s="50"/>
      <c r="AP8" s="50"/>
      <c r="AQ8" s="50"/>
      <c r="AR8" s="50"/>
      <c r="AS8" s="50"/>
      <c r="AT8" s="45">
        <f>データ!T6</f>
        <v>85.04</v>
      </c>
      <c r="AU8" s="45"/>
      <c r="AV8" s="45"/>
      <c r="AW8" s="45"/>
      <c r="AX8" s="45"/>
      <c r="AY8" s="45"/>
      <c r="AZ8" s="45"/>
      <c r="BA8" s="45"/>
      <c r="BB8" s="45">
        <f>データ!U6</f>
        <v>125.48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42.12</v>
      </c>
      <c r="Q10" s="45"/>
      <c r="R10" s="45"/>
      <c r="S10" s="45"/>
      <c r="T10" s="45"/>
      <c r="U10" s="45"/>
      <c r="V10" s="45"/>
      <c r="W10" s="45">
        <f>データ!Q6</f>
        <v>100</v>
      </c>
      <c r="X10" s="45"/>
      <c r="Y10" s="45"/>
      <c r="Z10" s="45"/>
      <c r="AA10" s="45"/>
      <c r="AB10" s="45"/>
      <c r="AC10" s="45"/>
      <c r="AD10" s="50">
        <f>データ!R6</f>
        <v>4210</v>
      </c>
      <c r="AE10" s="50"/>
      <c r="AF10" s="50"/>
      <c r="AG10" s="50"/>
      <c r="AH10" s="50"/>
      <c r="AI10" s="50"/>
      <c r="AJ10" s="50"/>
      <c r="AK10" s="2"/>
      <c r="AL10" s="50">
        <f>データ!V6</f>
        <v>4450</v>
      </c>
      <c r="AM10" s="50"/>
      <c r="AN10" s="50"/>
      <c r="AO10" s="50"/>
      <c r="AP10" s="50"/>
      <c r="AQ10" s="50"/>
      <c r="AR10" s="50"/>
      <c r="AS10" s="50"/>
      <c r="AT10" s="45">
        <f>データ!W6</f>
        <v>2.2000000000000002</v>
      </c>
      <c r="AU10" s="45"/>
      <c r="AV10" s="45"/>
      <c r="AW10" s="45"/>
      <c r="AX10" s="45"/>
      <c r="AY10" s="45"/>
      <c r="AZ10" s="45"/>
      <c r="BA10" s="45"/>
      <c r="BB10" s="45">
        <f>データ!X6</f>
        <v>2022.73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4yJA47pqxTAVI0M/aNid9jFTvfTWrP0baTOZjWXLjmmOSlWvoMcdXl5qWjxvFyRdvcke9CjSivVfPbbvntwfVQ==" saltValue="P04UF2W8jPVdi1R/CuFI7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435015</v>
      </c>
      <c r="D6" s="33">
        <f t="shared" si="3"/>
        <v>47</v>
      </c>
      <c r="E6" s="33">
        <f t="shared" si="3"/>
        <v>17</v>
      </c>
      <c r="F6" s="33">
        <f t="shared" si="3"/>
        <v>4</v>
      </c>
      <c r="G6" s="33">
        <f t="shared" si="3"/>
        <v>0</v>
      </c>
      <c r="H6" s="33" t="str">
        <f t="shared" si="3"/>
        <v>熊本県　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42.12</v>
      </c>
      <c r="Q6" s="34">
        <f t="shared" si="3"/>
        <v>100</v>
      </c>
      <c r="R6" s="34">
        <f t="shared" si="3"/>
        <v>4210</v>
      </c>
      <c r="S6" s="34">
        <f t="shared" si="3"/>
        <v>10671</v>
      </c>
      <c r="T6" s="34">
        <f t="shared" si="3"/>
        <v>85.04</v>
      </c>
      <c r="U6" s="34">
        <f t="shared" si="3"/>
        <v>125.48</v>
      </c>
      <c r="V6" s="34">
        <f t="shared" si="3"/>
        <v>4450</v>
      </c>
      <c r="W6" s="34">
        <f t="shared" si="3"/>
        <v>2.2000000000000002</v>
      </c>
      <c r="X6" s="34">
        <f t="shared" si="3"/>
        <v>2022.73</v>
      </c>
      <c r="Y6" s="35">
        <f>IF(Y7="",NA(),Y7)</f>
        <v>73.95</v>
      </c>
      <c r="Z6" s="35">
        <f t="shared" ref="Z6:AH6" si="4">IF(Z7="",NA(),Z7)</f>
        <v>75.19</v>
      </c>
      <c r="AA6" s="35">
        <f t="shared" si="4"/>
        <v>74.78</v>
      </c>
      <c r="AB6" s="35">
        <f t="shared" si="4"/>
        <v>86.47</v>
      </c>
      <c r="AC6" s="35">
        <f t="shared" si="4"/>
        <v>88.34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1627.22</v>
      </c>
      <c r="BG6" s="35">
        <f t="shared" ref="BG6:BO6" si="7">IF(BG7="",NA(),BG7)</f>
        <v>1271.92</v>
      </c>
      <c r="BH6" s="35">
        <f t="shared" si="7"/>
        <v>1323.02</v>
      </c>
      <c r="BI6" s="35">
        <f t="shared" si="7"/>
        <v>361.59</v>
      </c>
      <c r="BJ6" s="35">
        <f t="shared" si="7"/>
        <v>701.38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59.08</v>
      </c>
      <c r="BR6" s="35">
        <f t="shared" ref="BR6:BZ6" si="8">IF(BR7="",NA(),BR7)</f>
        <v>59.37</v>
      </c>
      <c r="BS6" s="35">
        <f t="shared" si="8"/>
        <v>59.84</v>
      </c>
      <c r="BT6" s="35">
        <f t="shared" si="8"/>
        <v>97.51</v>
      </c>
      <c r="BU6" s="35">
        <f t="shared" si="8"/>
        <v>78.19</v>
      </c>
      <c r="BV6" s="35">
        <f t="shared" si="8"/>
        <v>66.56</v>
      </c>
      <c r="BW6" s="35">
        <f t="shared" si="8"/>
        <v>66.22</v>
      </c>
      <c r="BX6" s="35">
        <f t="shared" si="8"/>
        <v>69.87</v>
      </c>
      <c r="BY6" s="35">
        <f t="shared" si="8"/>
        <v>74.3</v>
      </c>
      <c r="BZ6" s="35">
        <f t="shared" si="8"/>
        <v>72.260000000000005</v>
      </c>
      <c r="CA6" s="34" t="str">
        <f>IF(CA7="","",IF(CA7="-","【-】","【"&amp;SUBSTITUTE(TEXT(CA7,"#,##0.00"),"-","△")&amp;"】"))</f>
        <v>【74.48】</v>
      </c>
      <c r="CB6" s="35">
        <f>IF(CB7="",NA(),CB7)</f>
        <v>299.36</v>
      </c>
      <c r="CC6" s="35">
        <f t="shared" ref="CC6:CK6" si="9">IF(CC7="",NA(),CC7)</f>
        <v>294.45999999999998</v>
      </c>
      <c r="CD6" s="35">
        <f t="shared" si="9"/>
        <v>291.12</v>
      </c>
      <c r="CE6" s="35">
        <f t="shared" si="9"/>
        <v>182.08</v>
      </c>
      <c r="CF6" s="35">
        <f t="shared" si="9"/>
        <v>227.92</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59.41</v>
      </c>
      <c r="CY6" s="35">
        <f t="shared" ref="CY6:DG6" si="11">IF(CY7="",NA(),CY7)</f>
        <v>59.23</v>
      </c>
      <c r="CZ6" s="35">
        <f t="shared" si="11"/>
        <v>62.76</v>
      </c>
      <c r="DA6" s="35">
        <f t="shared" si="11"/>
        <v>65.209999999999994</v>
      </c>
      <c r="DB6" s="35">
        <f t="shared" si="11"/>
        <v>68.34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435015</v>
      </c>
      <c r="D7" s="37">
        <v>47</v>
      </c>
      <c r="E7" s="37">
        <v>17</v>
      </c>
      <c r="F7" s="37">
        <v>4</v>
      </c>
      <c r="G7" s="37">
        <v>0</v>
      </c>
      <c r="H7" s="37" t="s">
        <v>98</v>
      </c>
      <c r="I7" s="37" t="s">
        <v>99</v>
      </c>
      <c r="J7" s="37" t="s">
        <v>100</v>
      </c>
      <c r="K7" s="37" t="s">
        <v>101</v>
      </c>
      <c r="L7" s="37" t="s">
        <v>102</v>
      </c>
      <c r="M7" s="37" t="s">
        <v>103</v>
      </c>
      <c r="N7" s="38" t="s">
        <v>104</v>
      </c>
      <c r="O7" s="38" t="s">
        <v>105</v>
      </c>
      <c r="P7" s="38">
        <v>42.12</v>
      </c>
      <c r="Q7" s="38">
        <v>100</v>
      </c>
      <c r="R7" s="38">
        <v>4210</v>
      </c>
      <c r="S7" s="38">
        <v>10671</v>
      </c>
      <c r="T7" s="38">
        <v>85.04</v>
      </c>
      <c r="U7" s="38">
        <v>125.48</v>
      </c>
      <c r="V7" s="38">
        <v>4450</v>
      </c>
      <c r="W7" s="38">
        <v>2.2000000000000002</v>
      </c>
      <c r="X7" s="38">
        <v>2022.73</v>
      </c>
      <c r="Y7" s="38">
        <v>73.95</v>
      </c>
      <c r="Z7" s="38">
        <v>75.19</v>
      </c>
      <c r="AA7" s="38">
        <v>74.78</v>
      </c>
      <c r="AB7" s="38">
        <v>86.47</v>
      </c>
      <c r="AC7" s="38">
        <v>88.34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1627.22</v>
      </c>
      <c r="BG7" s="38">
        <v>1271.92</v>
      </c>
      <c r="BH7" s="38">
        <v>1323.02</v>
      </c>
      <c r="BI7" s="38">
        <v>361.59</v>
      </c>
      <c r="BJ7" s="38">
        <v>701.38</v>
      </c>
      <c r="BK7" s="38">
        <v>1436</v>
      </c>
      <c r="BL7" s="38">
        <v>1434.89</v>
      </c>
      <c r="BM7" s="38">
        <v>1298.9100000000001</v>
      </c>
      <c r="BN7" s="38">
        <v>1243.71</v>
      </c>
      <c r="BO7" s="38">
        <v>1194.1500000000001</v>
      </c>
      <c r="BP7" s="38">
        <v>1209.4000000000001</v>
      </c>
      <c r="BQ7" s="38">
        <v>59.08</v>
      </c>
      <c r="BR7" s="38">
        <v>59.37</v>
      </c>
      <c r="BS7" s="38">
        <v>59.84</v>
      </c>
      <c r="BT7" s="38">
        <v>97.51</v>
      </c>
      <c r="BU7" s="38">
        <v>78.19</v>
      </c>
      <c r="BV7" s="38">
        <v>66.56</v>
      </c>
      <c r="BW7" s="38">
        <v>66.22</v>
      </c>
      <c r="BX7" s="38">
        <v>69.87</v>
      </c>
      <c r="BY7" s="38">
        <v>74.3</v>
      </c>
      <c r="BZ7" s="38">
        <v>72.260000000000005</v>
      </c>
      <c r="CA7" s="38">
        <v>74.48</v>
      </c>
      <c r="CB7" s="38">
        <v>299.36</v>
      </c>
      <c r="CC7" s="38">
        <v>294.45999999999998</v>
      </c>
      <c r="CD7" s="38">
        <v>291.12</v>
      </c>
      <c r="CE7" s="38">
        <v>182.08</v>
      </c>
      <c r="CF7" s="38">
        <v>227.92</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59.41</v>
      </c>
      <c r="CY7" s="38">
        <v>59.23</v>
      </c>
      <c r="CZ7" s="38">
        <v>62.76</v>
      </c>
      <c r="DA7" s="38">
        <v>65.209999999999994</v>
      </c>
      <c r="DB7" s="38">
        <v>68.34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2020-02-06T00:27:32Z</cp:lastPrinted>
  <dcterms:created xsi:type="dcterms:W3CDTF">2019-12-05T05:14:46Z</dcterms:created>
  <dcterms:modified xsi:type="dcterms:W3CDTF">2020-02-06T01:07:02Z</dcterms:modified>
  <cp:category/>
</cp:coreProperties>
</file>